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yírtass\Szolgálati lakás 2021\Költségvetés\"/>
    </mc:Choice>
  </mc:AlternateContent>
  <xr:revisionPtr revIDLastSave="0" documentId="13_ncr:1_{706B1DD9-8ADB-4E29-8084-C82F1D12A0E7}" xr6:coauthVersionLast="47" xr6:coauthVersionMax="47" xr10:uidLastSave="{00000000-0000-0000-0000-000000000000}"/>
  <bookViews>
    <workbookView xWindow="-120" yWindow="-120" windowWidth="29040" windowHeight="15840" tabRatio="927" xr2:uid="{00000000-000D-0000-FFFF-FFFF00000000}"/>
  </bookViews>
  <sheets>
    <sheet name="Főösszesítő" sheetId="2" r:id="rId1"/>
    <sheet name="Fejezet összesítő" sheetId="3" r:id="rId2"/>
    <sheet name="Munkanem összesítő" sheetId="4" r:id="rId3"/>
    <sheet name="1 - 31" sheetId="5" r:id="rId4"/>
    <sheet name="1 - 33" sheetId="6" r:id="rId5"/>
    <sheet name="1 - 35" sheetId="7" r:id="rId6"/>
    <sheet name="1 - 42" sheetId="8" r:id="rId7"/>
    <sheet name="1 - 43" sheetId="9" r:id="rId8"/>
    <sheet name="1 - 44" sheetId="10" r:id="rId9"/>
    <sheet name="2 - 15" sheetId="11" r:id="rId10"/>
    <sheet name="2 - 31" sheetId="12" r:id="rId11"/>
    <sheet name="2 - 32" sheetId="13" r:id="rId12"/>
    <sheet name="2 - 33" sheetId="14" r:id="rId13"/>
    <sheet name="2 - 36" sheetId="15" r:id="rId14"/>
    <sheet name="2 - 39" sheetId="16" r:id="rId15"/>
    <sheet name="2 - 42" sheetId="17" r:id="rId16"/>
    <sheet name="2 - 43" sheetId="18" r:id="rId17"/>
    <sheet name="2 - 44" sheetId="19" r:id="rId18"/>
    <sheet name="2 - 45" sheetId="20" r:id="rId19"/>
    <sheet name="2 - 46" sheetId="21" r:id="rId20"/>
    <sheet name="2 - 47" sheetId="22" r:id="rId21"/>
    <sheet name="2 - 48" sheetId="23" r:id="rId22"/>
    <sheet name="3 - 33" sheetId="26" r:id="rId23"/>
    <sheet name="3 - 71" sheetId="27" r:id="rId24"/>
    <sheet name="3 - 72" sheetId="28" r:id="rId25"/>
    <sheet name="4 - 81" sheetId="29" r:id="rId26"/>
    <sheet name="4 - 82" sheetId="30" r:id="rId27"/>
    <sheet name="4 - 83" sheetId="31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31" l="1"/>
  <c r="I5" i="31" s="1"/>
  <c r="D33" i="4" s="1"/>
  <c r="H4" i="31"/>
  <c r="I3" i="31"/>
  <c r="H3" i="31"/>
  <c r="I2" i="31"/>
  <c r="H2" i="31"/>
  <c r="I61" i="30"/>
  <c r="H61" i="30"/>
  <c r="I60" i="30"/>
  <c r="H60" i="30"/>
  <c r="I59" i="30"/>
  <c r="H59" i="30"/>
  <c r="I58" i="30"/>
  <c r="H58" i="30"/>
  <c r="I57" i="30"/>
  <c r="H57" i="30"/>
  <c r="I56" i="30"/>
  <c r="H56" i="30"/>
  <c r="I55" i="30"/>
  <c r="H55" i="30"/>
  <c r="I54" i="30"/>
  <c r="H54" i="30"/>
  <c r="I53" i="30"/>
  <c r="H53" i="30"/>
  <c r="I52" i="30"/>
  <c r="H52" i="30"/>
  <c r="I51" i="30"/>
  <c r="H51" i="30"/>
  <c r="I50" i="30"/>
  <c r="H50" i="30"/>
  <c r="I49" i="30"/>
  <c r="H49" i="30"/>
  <c r="I48" i="30"/>
  <c r="H48" i="30"/>
  <c r="I47" i="30"/>
  <c r="H47" i="30"/>
  <c r="I46" i="30"/>
  <c r="H46" i="30"/>
  <c r="I45" i="30"/>
  <c r="H45" i="30"/>
  <c r="I44" i="30"/>
  <c r="H44" i="30"/>
  <c r="I43" i="30"/>
  <c r="H43" i="30"/>
  <c r="I42" i="30"/>
  <c r="H42" i="30"/>
  <c r="I41" i="30"/>
  <c r="H41" i="30"/>
  <c r="I40" i="30"/>
  <c r="H40" i="30"/>
  <c r="I39" i="30"/>
  <c r="H39" i="30"/>
  <c r="I38" i="30"/>
  <c r="H38" i="30"/>
  <c r="I37" i="30"/>
  <c r="H37" i="30"/>
  <c r="I36" i="30"/>
  <c r="H36" i="30"/>
  <c r="I35" i="30"/>
  <c r="H35" i="30"/>
  <c r="I34" i="30"/>
  <c r="H34" i="30"/>
  <c r="I33" i="30"/>
  <c r="H33" i="30"/>
  <c r="I32" i="30"/>
  <c r="H32" i="30"/>
  <c r="I31" i="30"/>
  <c r="H31" i="30"/>
  <c r="I30" i="30"/>
  <c r="H30" i="30"/>
  <c r="I29" i="30"/>
  <c r="H29" i="30"/>
  <c r="I28" i="30"/>
  <c r="H28" i="30"/>
  <c r="I27" i="30"/>
  <c r="H27" i="30"/>
  <c r="I26" i="30"/>
  <c r="H26" i="30"/>
  <c r="I25" i="30"/>
  <c r="H25" i="30"/>
  <c r="I24" i="30"/>
  <c r="H24" i="30"/>
  <c r="I23" i="30"/>
  <c r="H23" i="30"/>
  <c r="I22" i="30"/>
  <c r="H22" i="30"/>
  <c r="I21" i="30"/>
  <c r="H21" i="30"/>
  <c r="I20" i="30"/>
  <c r="H20" i="30"/>
  <c r="I19" i="30"/>
  <c r="H19" i="30"/>
  <c r="I18" i="30"/>
  <c r="H18" i="30"/>
  <c r="I17" i="30"/>
  <c r="H17" i="30"/>
  <c r="I16" i="30"/>
  <c r="H16" i="30"/>
  <c r="I15" i="30"/>
  <c r="H15" i="30"/>
  <c r="I14" i="30"/>
  <c r="H14" i="30"/>
  <c r="I13" i="30"/>
  <c r="H13" i="30"/>
  <c r="I12" i="30"/>
  <c r="H12" i="30"/>
  <c r="I11" i="30"/>
  <c r="H11" i="30"/>
  <c r="I10" i="30"/>
  <c r="H10" i="30"/>
  <c r="I9" i="30"/>
  <c r="H9" i="30"/>
  <c r="I8" i="30"/>
  <c r="H8" i="30"/>
  <c r="I7" i="30"/>
  <c r="H7" i="30"/>
  <c r="I6" i="30"/>
  <c r="H6" i="30"/>
  <c r="I5" i="30"/>
  <c r="H5" i="30"/>
  <c r="I4" i="30"/>
  <c r="H4" i="30"/>
  <c r="I3" i="30"/>
  <c r="H3" i="30"/>
  <c r="I2" i="30"/>
  <c r="H2" i="30"/>
  <c r="I17" i="29"/>
  <c r="H17" i="29"/>
  <c r="I16" i="29"/>
  <c r="H16" i="29"/>
  <c r="I15" i="29"/>
  <c r="H15" i="29"/>
  <c r="I14" i="29"/>
  <c r="H14" i="29"/>
  <c r="I13" i="29"/>
  <c r="H13" i="29"/>
  <c r="I12" i="29"/>
  <c r="H12" i="29"/>
  <c r="I11" i="29"/>
  <c r="H11" i="29"/>
  <c r="I10" i="29"/>
  <c r="H10" i="29"/>
  <c r="I9" i="29"/>
  <c r="H9" i="29"/>
  <c r="I8" i="29"/>
  <c r="H8" i="29"/>
  <c r="I7" i="29"/>
  <c r="H7" i="29"/>
  <c r="I6" i="29"/>
  <c r="H6" i="29"/>
  <c r="I5" i="29"/>
  <c r="H5" i="29"/>
  <c r="I4" i="29"/>
  <c r="H4" i="29"/>
  <c r="I3" i="29"/>
  <c r="H3" i="29"/>
  <c r="I2" i="29"/>
  <c r="H2" i="29"/>
  <c r="H18" i="29" l="1"/>
  <c r="C31" i="4" s="1"/>
  <c r="I18" i="29"/>
  <c r="D31" i="4" s="1"/>
  <c r="H62" i="30"/>
  <c r="C32" i="4" s="1"/>
  <c r="C34" i="4" s="1"/>
  <c r="C5" i="3" s="1"/>
  <c r="I62" i="30"/>
  <c r="D32" i="4" s="1"/>
  <c r="D34" i="4" s="1"/>
  <c r="D5" i="3" s="1"/>
  <c r="H5" i="31"/>
  <c r="C33" i="4" s="1"/>
  <c r="D28" i="4"/>
  <c r="I3" i="28"/>
  <c r="I2" i="28"/>
  <c r="H2" i="28"/>
  <c r="H3" i="28" s="1"/>
  <c r="C28" i="4" s="1"/>
  <c r="I42" i="27"/>
  <c r="H42" i="27"/>
  <c r="I41" i="27"/>
  <c r="H41" i="27"/>
  <c r="I40" i="27"/>
  <c r="H40" i="27"/>
  <c r="I39" i="27"/>
  <c r="H39" i="27"/>
  <c r="I38" i="27"/>
  <c r="H38" i="27"/>
  <c r="I37" i="27"/>
  <c r="H37" i="27"/>
  <c r="I36" i="27"/>
  <c r="H36" i="27"/>
  <c r="I35" i="27"/>
  <c r="H35" i="27"/>
  <c r="I34" i="27"/>
  <c r="H34" i="27"/>
  <c r="I33" i="27"/>
  <c r="H33" i="27"/>
  <c r="I32" i="27"/>
  <c r="H32" i="27"/>
  <c r="I31" i="27"/>
  <c r="H31" i="27"/>
  <c r="I30" i="27"/>
  <c r="H30" i="27"/>
  <c r="I29" i="27"/>
  <c r="H29" i="27"/>
  <c r="I28" i="27"/>
  <c r="H28" i="27"/>
  <c r="I27" i="27"/>
  <c r="H27" i="27"/>
  <c r="I26" i="27"/>
  <c r="H26" i="27"/>
  <c r="I25" i="27"/>
  <c r="H25" i="27"/>
  <c r="I24" i="27"/>
  <c r="H24" i="27"/>
  <c r="I23" i="27"/>
  <c r="H23" i="27"/>
  <c r="I22" i="27"/>
  <c r="H22" i="27"/>
  <c r="I21" i="27"/>
  <c r="H21" i="27"/>
  <c r="I20" i="27"/>
  <c r="H20" i="27"/>
  <c r="I19" i="27"/>
  <c r="H19" i="27"/>
  <c r="I18" i="27"/>
  <c r="H18" i="27"/>
  <c r="I17" i="27"/>
  <c r="H17" i="27"/>
  <c r="I16" i="27"/>
  <c r="H16" i="27"/>
  <c r="I15" i="27"/>
  <c r="H15" i="27"/>
  <c r="I14" i="27"/>
  <c r="H14" i="27"/>
  <c r="I13" i="27"/>
  <c r="H13" i="27"/>
  <c r="I12" i="27"/>
  <c r="H12" i="27"/>
  <c r="I11" i="27"/>
  <c r="H11" i="27"/>
  <c r="I10" i="27"/>
  <c r="H10" i="27"/>
  <c r="I9" i="27"/>
  <c r="H9" i="27"/>
  <c r="I8" i="27"/>
  <c r="H8" i="27"/>
  <c r="I7" i="27"/>
  <c r="H7" i="27"/>
  <c r="I6" i="27"/>
  <c r="H6" i="27"/>
  <c r="I5" i="27"/>
  <c r="H5" i="27"/>
  <c r="I4" i="27"/>
  <c r="H4" i="27"/>
  <c r="I3" i="27"/>
  <c r="H3" i="27"/>
  <c r="I2" i="27"/>
  <c r="H2" i="27"/>
  <c r="I8" i="26"/>
  <c r="H8" i="26"/>
  <c r="I7" i="26"/>
  <c r="H7" i="26"/>
  <c r="I6" i="26"/>
  <c r="H6" i="26"/>
  <c r="I5" i="26"/>
  <c r="H5" i="26"/>
  <c r="H9" i="26" s="1"/>
  <c r="C26" i="4" s="1"/>
  <c r="I4" i="26"/>
  <c r="H4" i="26"/>
  <c r="I3" i="26"/>
  <c r="H3" i="26"/>
  <c r="I2" i="26"/>
  <c r="H2" i="26"/>
  <c r="I9" i="23"/>
  <c r="H9" i="23"/>
  <c r="I8" i="23"/>
  <c r="H8" i="23"/>
  <c r="I7" i="23"/>
  <c r="H7" i="23"/>
  <c r="I6" i="23"/>
  <c r="H6" i="23"/>
  <c r="I5" i="23"/>
  <c r="H5" i="23"/>
  <c r="I4" i="23"/>
  <c r="H4" i="23"/>
  <c r="I3" i="23"/>
  <c r="H3" i="23"/>
  <c r="I2" i="23"/>
  <c r="H2" i="23"/>
  <c r="I6" i="22"/>
  <c r="H6" i="22"/>
  <c r="I5" i="22"/>
  <c r="H5" i="22"/>
  <c r="I4" i="22"/>
  <c r="H4" i="22"/>
  <c r="I3" i="22"/>
  <c r="H3" i="22"/>
  <c r="I2" i="22"/>
  <c r="H2" i="22"/>
  <c r="I2" i="21"/>
  <c r="I3" i="21" s="1"/>
  <c r="D21" i="4" s="1"/>
  <c r="H2" i="21"/>
  <c r="H3" i="21" s="1"/>
  <c r="C21" i="4" s="1"/>
  <c r="I7" i="20"/>
  <c r="H7" i="20"/>
  <c r="I6" i="20"/>
  <c r="H6" i="20"/>
  <c r="I5" i="20"/>
  <c r="H5" i="20"/>
  <c r="I4" i="20"/>
  <c r="H4" i="20"/>
  <c r="I3" i="20"/>
  <c r="H3" i="20"/>
  <c r="I2" i="20"/>
  <c r="H2" i="20"/>
  <c r="I11" i="19"/>
  <c r="H11" i="19"/>
  <c r="I10" i="19"/>
  <c r="H10" i="19"/>
  <c r="I9" i="19"/>
  <c r="H9" i="19"/>
  <c r="I8" i="19"/>
  <c r="H8" i="19"/>
  <c r="I7" i="19"/>
  <c r="H7" i="19"/>
  <c r="I6" i="19"/>
  <c r="H6" i="19"/>
  <c r="I5" i="19"/>
  <c r="H5" i="19"/>
  <c r="I4" i="19"/>
  <c r="H4" i="19"/>
  <c r="I3" i="19"/>
  <c r="H3" i="19"/>
  <c r="I2" i="19"/>
  <c r="H2" i="19"/>
  <c r="I8" i="18"/>
  <c r="H8" i="18"/>
  <c r="I7" i="18"/>
  <c r="H7" i="18"/>
  <c r="I6" i="18"/>
  <c r="H6" i="18"/>
  <c r="I5" i="18"/>
  <c r="H5" i="18"/>
  <c r="I4" i="18"/>
  <c r="H4" i="18"/>
  <c r="I3" i="18"/>
  <c r="H3" i="18"/>
  <c r="I2" i="18"/>
  <c r="H2" i="18"/>
  <c r="I12" i="17"/>
  <c r="H12" i="17"/>
  <c r="I11" i="17"/>
  <c r="H11" i="17"/>
  <c r="I10" i="17"/>
  <c r="H10" i="17"/>
  <c r="I9" i="17"/>
  <c r="H9" i="17"/>
  <c r="I8" i="17"/>
  <c r="H8" i="17"/>
  <c r="I7" i="17"/>
  <c r="H7" i="17"/>
  <c r="I6" i="17"/>
  <c r="H6" i="17"/>
  <c r="I5" i="17"/>
  <c r="I13" i="17" s="1"/>
  <c r="D17" i="4" s="1"/>
  <c r="H5" i="17"/>
  <c r="I4" i="17"/>
  <c r="H4" i="17"/>
  <c r="I3" i="17"/>
  <c r="H3" i="17"/>
  <c r="I2" i="17"/>
  <c r="H2" i="17"/>
  <c r="I5" i="16"/>
  <c r="H5" i="16"/>
  <c r="I4" i="16"/>
  <c r="H4" i="16"/>
  <c r="I3" i="16"/>
  <c r="H3" i="16"/>
  <c r="I2" i="16"/>
  <c r="H2" i="16"/>
  <c r="H6" i="16" s="1"/>
  <c r="C16" i="4" s="1"/>
  <c r="I7" i="15"/>
  <c r="H7" i="15"/>
  <c r="I6" i="15"/>
  <c r="H6" i="15"/>
  <c r="I5" i="15"/>
  <c r="H5" i="15"/>
  <c r="I4" i="15"/>
  <c r="H4" i="15"/>
  <c r="I3" i="15"/>
  <c r="H3" i="15"/>
  <c r="I2" i="15"/>
  <c r="H2" i="15"/>
  <c r="I2" i="14"/>
  <c r="I3" i="14" s="1"/>
  <c r="D14" i="4" s="1"/>
  <c r="H2" i="14"/>
  <c r="H3" i="14" s="1"/>
  <c r="C14" i="4" s="1"/>
  <c r="I2" i="13"/>
  <c r="H2" i="13"/>
  <c r="I4" i="12"/>
  <c r="H4" i="12"/>
  <c r="I3" i="12"/>
  <c r="H3" i="12"/>
  <c r="I2" i="12"/>
  <c r="I5" i="12" s="1"/>
  <c r="D12" i="4" s="1"/>
  <c r="H2" i="12"/>
  <c r="H5" i="12" s="1"/>
  <c r="C12" i="4" s="1"/>
  <c r="I7" i="11"/>
  <c r="H7" i="11"/>
  <c r="I6" i="11"/>
  <c r="H6" i="11"/>
  <c r="I5" i="11"/>
  <c r="H5" i="11"/>
  <c r="I4" i="11"/>
  <c r="H4" i="11"/>
  <c r="I3" i="11"/>
  <c r="H3" i="11"/>
  <c r="I2" i="11"/>
  <c r="H2" i="11"/>
  <c r="I2" i="10"/>
  <c r="I3" i="10" s="1"/>
  <c r="D8" i="4" s="1"/>
  <c r="H2" i="10"/>
  <c r="H3" i="10" s="1"/>
  <c r="C8" i="4" s="1"/>
  <c r="I3" i="9"/>
  <c r="H3" i="9"/>
  <c r="I2" i="9"/>
  <c r="I4" i="9" s="1"/>
  <c r="D7" i="4" s="1"/>
  <c r="H2" i="9"/>
  <c r="I4" i="8"/>
  <c r="H4" i="8"/>
  <c r="I3" i="8"/>
  <c r="H3" i="8"/>
  <c r="I2" i="8"/>
  <c r="I5" i="8" s="1"/>
  <c r="D6" i="4" s="1"/>
  <c r="H2" i="8"/>
  <c r="H5" i="8" s="1"/>
  <c r="C6" i="4" s="1"/>
  <c r="I3" i="7"/>
  <c r="D5" i="4" s="1"/>
  <c r="I2" i="7"/>
  <c r="H2" i="7"/>
  <c r="H3" i="7" s="1"/>
  <c r="C5" i="4" s="1"/>
  <c r="I3" i="6"/>
  <c r="H3" i="6"/>
  <c r="I2" i="6"/>
  <c r="I4" i="6" s="1"/>
  <c r="D4" i="4" s="1"/>
  <c r="H2" i="6"/>
  <c r="H4" i="6" s="1"/>
  <c r="C4" i="4" s="1"/>
  <c r="I2" i="5"/>
  <c r="I3" i="5" s="1"/>
  <c r="D3" i="4" s="1"/>
  <c r="H2" i="5"/>
  <c r="H3" i="5" s="1"/>
  <c r="C3" i="4" s="1"/>
  <c r="H43" i="27" l="1"/>
  <c r="C27" i="4" s="1"/>
  <c r="H9" i="18"/>
  <c r="C18" i="4" s="1"/>
  <c r="H12" i="19"/>
  <c r="C19" i="4" s="1"/>
  <c r="I8" i="15"/>
  <c r="D15" i="4" s="1"/>
  <c r="I6" i="16"/>
  <c r="D16" i="4" s="1"/>
  <c r="H4" i="9"/>
  <c r="C7" i="4" s="1"/>
  <c r="C29" i="4"/>
  <c r="C4" i="3" s="1"/>
  <c r="H8" i="15"/>
  <c r="C15" i="4" s="1"/>
  <c r="I10" i="23"/>
  <c r="D23" i="4" s="1"/>
  <c r="D2" i="3"/>
  <c r="H8" i="11"/>
  <c r="C11" i="4" s="1"/>
  <c r="H3" i="13"/>
  <c r="C13" i="4" s="1"/>
  <c r="I9" i="18"/>
  <c r="D18" i="4" s="1"/>
  <c r="I12" i="19"/>
  <c r="D19" i="4" s="1"/>
  <c r="I9" i="26"/>
  <c r="D26" i="4" s="1"/>
  <c r="I8" i="11"/>
  <c r="D11" i="4" s="1"/>
  <c r="I3" i="13"/>
  <c r="D13" i="4" s="1"/>
  <c r="H13" i="17"/>
  <c r="C17" i="4" s="1"/>
  <c r="I43" i="27"/>
  <c r="D27" i="4" s="1"/>
  <c r="H8" i="20"/>
  <c r="C20" i="4" s="1"/>
  <c r="H7" i="22"/>
  <c r="C22" i="4" s="1"/>
  <c r="I8" i="20"/>
  <c r="D20" i="4" s="1"/>
  <c r="I7" i="22"/>
  <c r="D22" i="4" s="1"/>
  <c r="H10" i="23"/>
  <c r="C23" i="4" s="1"/>
  <c r="D9" i="4"/>
  <c r="C9" i="4"/>
  <c r="C2" i="3"/>
  <c r="D29" i="4" l="1"/>
  <c r="D4" i="3" s="1"/>
  <c r="D3" i="3"/>
  <c r="C3" i="3"/>
  <c r="C6" i="3" s="1"/>
  <c r="C21" i="2" s="1"/>
  <c r="D24" i="4"/>
  <c r="C24" i="4"/>
  <c r="D6" i="3" l="1"/>
  <c r="D21" i="2" s="1"/>
  <c r="C22" i="2" s="1"/>
  <c r="C23" i="2" s="1"/>
  <c r="C24" i="2" s="1"/>
</calcChain>
</file>

<file path=xl/sharedStrings.xml><?xml version="1.0" encoding="utf-8"?>
<sst xmlns="http://schemas.openxmlformats.org/spreadsheetml/2006/main" count="1124" uniqueCount="614">
  <si>
    <t>Ssz.</t>
  </si>
  <si>
    <t>Fejezet megnevezés</t>
  </si>
  <si>
    <t>Anyagköltség</t>
  </si>
  <si>
    <t>Díjköltség</t>
  </si>
  <si>
    <t>Bontás</t>
  </si>
  <si>
    <t>Összes fejezet (HUF)</t>
  </si>
  <si>
    <t>Építés</t>
  </si>
  <si>
    <t>Villamos</t>
  </si>
  <si>
    <t>Gépész</t>
  </si>
  <si>
    <t>Megnevezés</t>
  </si>
  <si>
    <t>31</t>
  </si>
  <si>
    <t>Helyszíni beton és vasbeton munkák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</si>
  <si>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</si>
  <si>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</si>
  <si>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</si>
  <si>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</si>
  <si>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</si>
  <si>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</si>
  <si>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</si>
  <si>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</si>
  <si>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</si>
  <si>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ÉNGY kód</t>
  </si>
  <si>
    <t>31-000-13.2</t>
  </si>
  <si>
    <t>Beton aljzatok, járdák bontása 10 cm vastagságig, kavicsbetonból, salakbetonból</t>
  </si>
  <si>
    <t>m2</t>
  </si>
  <si>
    <t xml:space="preserve"> 310000034810</t>
  </si>
  <si>
    <t>Munkanem összesen (HUF)</t>
  </si>
  <si>
    <t>33</t>
  </si>
  <si>
    <t>Falazás és egyéb kőműves munkák</t>
  </si>
  <si>
    <t>33-000-21.1.1.1.1.1</t>
  </si>
  <si>
    <t>Válaszfal bontása, égetett agyag-kerámia termékekből, erősítő pillérrel vagy erősítő pillér nélkül falazva, kisméretű, mészhomok, magasított vagy nagyméretű téglából, 15 cm vastagságig, falazó, cementes mészhabarcsból falazva</t>
  </si>
  <si>
    <t xml:space="preserve"> 330000087382</t>
  </si>
  <si>
    <t>33-000-1.1.1.1.2</t>
  </si>
  <si>
    <t>Teherhordó és kitöltő falazat bontása, égetett agyag-kerámia termékekből, kisméretű, mészhomok, magasított vagy nagyméretű téglából, bármilyen falvastagsággal, falazó, meszes cementhabarcsból</t>
  </si>
  <si>
    <t>m3</t>
  </si>
  <si>
    <t xml:space="preserve"> 330000087215</t>
  </si>
  <si>
    <t>35</t>
  </si>
  <si>
    <t>Ácsmunka</t>
  </si>
  <si>
    <t>35-000-4</t>
  </si>
  <si>
    <t>Tetődeszkázat bontása</t>
  </si>
  <si>
    <t xml:space="preserve"> 350000108161</t>
  </si>
  <si>
    <t>42</t>
  </si>
  <si>
    <t>Hideg- és melegburkolatok készítése, aljzat előkészítés</t>
  </si>
  <si>
    <t>42-000-3.8</t>
  </si>
  <si>
    <t>Fa-, hézagmentes műanyag- és szőnyegburkolatok bontása, szalagparketta, laminált padló</t>
  </si>
  <si>
    <t xml:space="preserve"> 420004518063</t>
  </si>
  <si>
    <t>42-000-2.1</t>
  </si>
  <si>
    <t>Lapburkolatok bontása, padlóburkolat bármely méretű kőagyag, mozaik vagy tört mozaik (NOVA) lapból</t>
  </si>
  <si>
    <t xml:space="preserve"> 420000222041</t>
  </si>
  <si>
    <t>42-000-2.2</t>
  </si>
  <si>
    <t>Lapburkolatok bontása, fal-, pillér- és oszlopburkolat, bármely méretű mozaik, kőagyag és csempe</t>
  </si>
  <si>
    <t xml:space="preserve"> 420000222053</t>
  </si>
  <si>
    <t>43</t>
  </si>
  <si>
    <t>Bádogozás</t>
  </si>
  <si>
    <t>43-000-5</t>
  </si>
  <si>
    <t>Lefolyó csatorna bontása 50 cm kiterített szélességig</t>
  </si>
  <si>
    <t>m</t>
  </si>
  <si>
    <t xml:space="preserve"> 430000330773</t>
  </si>
  <si>
    <t>43-000-1</t>
  </si>
  <si>
    <t>Függőereszcsatorna bontása, 50 cm kiterített szélességig</t>
  </si>
  <si>
    <t xml:space="preserve"> 430000330732</t>
  </si>
  <si>
    <t>44</t>
  </si>
  <si>
    <t>Fa- és műanyag szerkezet elhelyezése</t>
  </si>
  <si>
    <t>44-000-1.2</t>
  </si>
  <si>
    <t>Fa vagy műanyag nyílászáró szerkezetek bontása, ajtó, ablak vagy kapu, 2,01-4,00 m² között</t>
  </si>
  <si>
    <t>m²</t>
  </si>
  <si>
    <t xml:space="preserve"> 440000355525</t>
  </si>
  <si>
    <t>1. Fejezet munkanemei összesen (HUF)</t>
  </si>
  <si>
    <t>15</t>
  </si>
  <si>
    <t>Zsaluzás és állványozás</t>
  </si>
  <si>
    <t>15-004-1.1.1.1</t>
  </si>
  <si>
    <t>Síklemez zsaluzása, alátámasztó állvánnyal, fa zsaluzattal, 3 m magasságig</t>
  </si>
  <si>
    <t xml:space="preserve"> 150040011496</t>
  </si>
  <si>
    <t>15-006-2.1.1.1</t>
  </si>
  <si>
    <t>Sík és bordás vasbeton lemez zsaluzatát alátámasztó állvány készítése, 6,01-8,00 m magasságig, fa zsaluzattal, 500 kg/m² terhelésig</t>
  </si>
  <si>
    <t>légm3</t>
  </si>
  <si>
    <t xml:space="preserve"> 150060012146</t>
  </si>
  <si>
    <t>15-012-6.1</t>
  </si>
  <si>
    <t>Homlokzati csőállvány állítása állványcsőből mint munkaállvány, szintenkénti pallóterítéssel, korláttal, lábdeszkával, kétlábas, 0,60-0,90 m padlószélességgel, munkapadló távolság 2,00 m, 2,00 kN/m² terhelhetőséggel, állványépítés MSZ és alkalmazástechnikai kézikönyv szerint, 6,00 m munkapadló magasságig</t>
  </si>
  <si>
    <t xml:space="preserve"> 150120012425</t>
  </si>
  <si>
    <t>15-912-21.4-0013001</t>
  </si>
  <si>
    <t>BÉRLETI DÍJ homlokzati keretállványnál, fém keretvázból, szintenkénti pallóterítéssel, korláttal, lábdeszkával, 0,6 m padlószélességgel, munkapadló távolság 2,50 m, 46 m munkapadló magasságig, RINGER homlokzati keretállvány, fém keretvázból, szintenkénti pallóterítéssel, korláttal, lábdeszkával, 0,6 m padlószélességgel, munkapadló távolság 2,50 m, (1 m2-nyi állvány) bérleti díj/Hó</t>
  </si>
  <si>
    <t xml:space="preserve"> 159124593743</t>
  </si>
  <si>
    <t>15-012-25.1</t>
  </si>
  <si>
    <t>Védőfüggöny szerelése állványszerkezetre, műanyag hálóból</t>
  </si>
  <si>
    <t xml:space="preserve"> 150120012776</t>
  </si>
  <si>
    <t>15-002-001</t>
  </si>
  <si>
    <t>Födém alátámasztó szerkezet készítése nyílásáthidaló beépítéséhez.</t>
  </si>
  <si>
    <t>klt</t>
  </si>
  <si>
    <t>31-021-4.3.2-0232210</t>
  </si>
  <si>
    <t>Sík vagy alulbordás vasbeton lemez készítése, 15°-os hajlásszögig, X0v(H), XC1, XC2, XC3 környezeti osztályú, kissé képlékeny vagy képlékeny konzisztenciájú betonból, betonszivattyús technológiával, vibrátoros tömörítéssel, 12 cm vastagság felett, C20/25 - X0v(H) - 16 - F3 - CEM 32,5, m = 6,6 finomsági modulussal</t>
  </si>
  <si>
    <t xml:space="preserve"> 310210053641</t>
  </si>
  <si>
    <t>31-021-4.3.1-0222210</t>
  </si>
  <si>
    <t>Sík vagy alulbordás vasbeton lemez készítése, 15°-os hajlásszögig, X0v(H), XC1, XC2, XC3 környezeti osztályú, kissé képlékeny vagy képlékeny konzisztenciájú betonból, betonszivattyús technológiával, vibrátoros tömörítéssel, 12 cm vastagságig, C16/20 - X0v(H) - 16 - F3 - CEM 32,5, m = 6,6 finomsági modulussal</t>
  </si>
  <si>
    <t xml:space="preserve"> 310210053171</t>
  </si>
  <si>
    <t>31-051-1.1-0121110</t>
  </si>
  <si>
    <t>Járdakészítés betonból, 8 cm vastagságig, tükörkiemeléssel, 8 cm kavicságyazattal, szegéllyel, zsaluzattal, X0b(H) környezeti osztályú, kissé képlékeny konzisztenciájú betonból, saját levében simítva, C16/20 - X0b(H) - 16 - F2 - CEM 42,5, m = 6,4 finomsági modulussal</t>
  </si>
  <si>
    <t xml:space="preserve"> 310510068191</t>
  </si>
  <si>
    <t>32</t>
  </si>
  <si>
    <t>Előregyártott épületszerkezeti elem elhelyezése és szerelése</t>
  </si>
  <si>
    <t>db</t>
  </si>
  <si>
    <t>32-002-1.1.1-0119904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</si>
  <si>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nyílásáthidaló, POROTHERM elemmagas nyílásáthidaló, 1,75 m</t>
  </si>
  <si>
    <t xml:space="preserve"> 320020071310</t>
  </si>
  <si>
    <t>33-001-1.1.2.3.1.2.2-0127465</t>
  </si>
  <si>
    <t>Teherhordó és kitöltő falazat készítése, égetett agyag-kerámia termékekből, nútféderes elemekből, 300 mm falvastagságban, 300x250x240 vagy 300×250×238 mm-es méretű kézi falazóblokkból, falazó, meszes cementhabarcsba falazva, POROTHERM 30 N+F nútféderes kézi falazóblokk, 300x250x238 mm, M 2,5 (Hf30-cm) falazó, meszes cementhabarcs</t>
  </si>
  <si>
    <t xml:space="preserve"> 330013683574</t>
  </si>
  <si>
    <t>36</t>
  </si>
  <si>
    <t>Vakolás és rabicolás</t>
  </si>
  <si>
    <t>36-051-6.2.1-0149056</t>
  </si>
  <si>
    <t>Kültéri vakolóprofilok elhelyezése, utólagos (táblás) hőszigetelő rendszerhez (EPS), polisztirol,PVC,alumínium,rozsdam.acél,horg.acél, üvegszövet, 30 - 160 mm hőszigeteléshez, pozitív sarkokra, MASTERPLAST ALU hálós élvédő 10+10 cm, 2,5 m, Cikkszám: 0105-1010L000</t>
  </si>
  <si>
    <t xml:space="preserve"> 360514289191</t>
  </si>
  <si>
    <t>36-007-9.2-0415421</t>
  </si>
  <si>
    <t>Lábazati vakolatok; díszítő és lábazati műgyanta kötőanyagú vakolatréteg felhordása,kézi erővel, vödrös kiszerelésű anyagból, Baumit MosaikTop (Baumit Mozaik) vakolat 2 mm-es szemcseméret, 24 féle szín, Cikkszám: 255201</t>
  </si>
  <si>
    <t xml:space="preserve"> 360070123293</t>
  </si>
  <si>
    <t>36-005-21.2.6.2-0415360</t>
  </si>
  <si>
    <t>Vékonyvakolatok, színvakolatok felhordása alapozott, előkészített felületre, vödrös kiszerelésű anyagból, szilikon vékonyvakolat készítése, egy rétegben, 1,5-2,5 mm-es szemcsemérettel, Baumit SilikonTop (Baumit Szilikon) vakolat, kapart 1,5 mm, fehér színcsoport (0018, 0019), Cikkszám: 255313</t>
  </si>
  <si>
    <t xml:space="preserve"> 360050121716</t>
  </si>
  <si>
    <t>36-003-1.1.1.2.1-0415920</t>
  </si>
  <si>
    <t>Oldalfalvakolat készítése, kézi felhordással, zsákos kiszerelésű szárazhabarcsból, sima, könnyített mész-cement vakolat, 1 cm vastagságban, Baumit UniPutz (Uni vakolat), Cikkszám: 152221</t>
  </si>
  <si>
    <t xml:space="preserve"> 360030112632</t>
  </si>
  <si>
    <t>36-003-11.1-0415920</t>
  </si>
  <si>
    <t>Oldalfalvakolat vagy mennyezet vakolat simítása, előkevert gyári szárazhabarcsból, 5 mm vastagságig, kézi felhordással (a gyártó által megadott kg/m²/mm rétegvastagsággal), Baumit UniPutz (Uni vakolat), 5 kg/m² 4 mm-es rétegvastagságnál</t>
  </si>
  <si>
    <t xml:space="preserve"> 360030114724</t>
  </si>
  <si>
    <t>36-002-11.1-0415910</t>
  </si>
  <si>
    <t>Tapadóhíd képzése gyári zsákos gúzanyaggal, kézi erővel, Baumit Előfröcskölő 2 mm, Cikkszám: 151602</t>
  </si>
  <si>
    <t xml:space="preserve"> 360020112301</t>
  </si>
  <si>
    <t>39</t>
  </si>
  <si>
    <t>Szárazépítés</t>
  </si>
  <si>
    <t>39-003-1.2.1.2.1-2120021</t>
  </si>
  <si>
    <t>Szerelt gipszkarton álmennyezet fém vázszerkezetre (duplasoros), választható függesztéssel, csavarfejek és illesztések alapglettelve (Q2 minőségben),  nem látszó bordázattal, 40 cm bordatávolsággal (CD60/27), 10 m² összefüggő felületig, 1 rtg. impregnált 12,5 mm vtg. gipszkarton borítással, RIGIPS impregnált építőlemez RBI 12,5 mm, direkt függesztővel</t>
  </si>
  <si>
    <t xml:space="preserve"> 390031535633</t>
  </si>
  <si>
    <t>39-003-1.2.1.1.1-2120012</t>
  </si>
  <si>
    <t>Szerelt gipszkarton álmennyezet fém vázszerkezetre (duplasoros), választható függesztéssel, csavarfejek és illesztések alapglettelve (Q2 minőségben),  nem látszó bordázattal, 40 cm bordatávolsággal (CD60/27), 10 m² összefüggő felületig, 1 rtg. normál 12,5 mm vtg. gipszkarton borítással, RIGIPS normál építőlemez RB 12,5 mm, direkt függesztővel</t>
  </si>
  <si>
    <t xml:space="preserve"> 390031535604</t>
  </si>
  <si>
    <t>39-003-1.2.2.1.1-2120012</t>
  </si>
  <si>
    <t>Szerelt gipszkarton álmennyezet fém vázszerkezetre (duplasoros), választható függesztéssel, csavarfejek és illesztések alapglettelve (Q2 minőségben),  nem látszó bordázattal, 40 cm bordatávolsággal (CD60/27), 10 m² összefüggő felület felett, 1 rtg. normál 12,5 mm vtg. gipszkarton borítással, RIGIPS normál építőlemez RB 12,5 mm, direkt függesztővel</t>
  </si>
  <si>
    <t xml:space="preserve"> 390031536553</t>
  </si>
  <si>
    <t>39-001-22.2.2-0120021</t>
  </si>
  <si>
    <t>UA fém vázszerkezetre szerelt válaszfal 2 x 1 rtg. impregnált, 12,5 mm vtg. gipszkarton borítással, hőszigeteléssel, csavarfejek és illesztések glettelve (Q2), egyszeres, sűrített, (40 vagy 41,7 cm bordatávolság) UA 75 tartóvázzal, RIGIPS impregnált építőlemez RBI 12,5 mm, ásványi szálas hőszigetelés</t>
  </si>
  <si>
    <t xml:space="preserve"> 390010157142</t>
  </si>
  <si>
    <t>42-011-2.1.1.4.1-0215096</t>
  </si>
  <si>
    <t>Padlóburkolat hordozószerkezetének felületelőkészítése beltérben, beton alapfelületen önterülő felületkiegyenlítés készítése 5 mm átlagos rétegvastagságban, Baumit Nivello Quattro önterülő aljzatkiegyenlítő, max.: 20 mm, Cikkszám: 156204</t>
  </si>
  <si>
    <t xml:space="preserve"> 420112263190</t>
  </si>
  <si>
    <t>42-011-2.1.1.2-0415537</t>
  </si>
  <si>
    <t>Padlóburkolat hordozószerkezetének felületelőkészítése beltérben, beton alapfelületen kenhető víz- és páraszigetelés felhordása egy rétegben,  hajlaterősítő szalag elhelyezésével, Baumacol Protect vízzáró vastagfólia, Cikkszám: 956523</t>
  </si>
  <si>
    <t xml:space="preserve"> 420112263132</t>
  </si>
  <si>
    <t>42-022-1.1.3.2.1.1-0415533</t>
  </si>
  <si>
    <t>Padlóburkolat készítése, beltérben, kenhető szigetelésre, gres, kőporcelán lappal, kötésben vagy hálósan, 3-5 mm vtg. ragasztóba rakva, 1-10 mm fugaszélességgel, 20x20 - 40x40 cm közötti lapmérettel, Baumit Baumacol FlexUni, C2TE, flexibilis csemperagasztó fokozott igénybevételre, Cikkszám: 156202 Baumit Baumacol PremiumFuge, CG2 WA, flexibilis fugázóanyag, max. 8 mm-es fugákhoz, színes, Cikkszám: 961401</t>
  </si>
  <si>
    <t xml:space="preserve"> 420222266991</t>
  </si>
  <si>
    <t>42-022-1.1.1.2.1.1-0415533</t>
  </si>
  <si>
    <t>Padlóburkolat készítése, beltérben, tégla, beton, vakolt alapfelületen, gres, kőporcelán lappal, kötésben vagy hálósan, 3-5 mm vtg. ragasztóba rakva, 1-10 mm fugaszélességgel, 20x20 - 40x40 cm közötti lapmérettel, Baumit Baumacol FlexUni, C2TE, flexibilis csemperagasztó fokozott igénybevételre, Cikkszám: 156202 Baumit Baumacol PremiumFuge, CG2 WA, flexibilis fugázóanyag, max. 8 mm-es fugákhoz, színes, Cikkszám: 961401</t>
  </si>
  <si>
    <t xml:space="preserve"> 420222266216</t>
  </si>
  <si>
    <t>42-022-2.1.2.1.1-0415533</t>
  </si>
  <si>
    <t>Lábazatburkolat készítése, beltérben, gres, kőporcelán lappal, egyenes, egysoros kivitelben, 3-5 mm ragasztóba rakva, 1-10 mm fugaszélességgel, 10 cm magasságig, 20x20 - 40×40 cm közötti lapmérettel, Baumit Baumacol FlexUni, C2TE, flexibilis csemperagasztó fokozott igénybevételre, Cikkszám: 156202 Baumit Baumacol PremiumFuge, CG2 WA, flexibilis fugázóanyag, max. 8 mm-es fugákhoz, színes, Cikkszám: 961401</t>
  </si>
  <si>
    <t xml:space="preserve"> 420222622046</t>
  </si>
  <si>
    <t>42-012-1.1.3.2.1.1-0415533</t>
  </si>
  <si>
    <t>Fal-, pillér-, oszlop- és lábazatburkolat készítése beltérben, kenhető szigetelésre, gres, kőporcelán lappal, kötésben vagy hálósan, 3-5 mm vtg. ragasztóba rakva, 1-10 mm fugaszélességgel, 20x20 - 40x40 cm közötti lapmérettel, Baumit Baumacol FlexUni, C2TE, flexibilis csemperagasztó fokozott igénybevételre, Cikkszám: 156202 Baumit Baumacol PremiumFuge, CG2 WA, flexibilis fugázóanyag, max. 8 mm-es fugákhoz, színes, Cikkszám: 961401</t>
  </si>
  <si>
    <t xml:space="preserve"> 420124037063</t>
  </si>
  <si>
    <t>42-011-1.1.1.2-0415537</t>
  </si>
  <si>
    <t>Fal-, pillér és oszlopburkolat hordozószerkezetének felületelőkészítése beltérben, tégla, beton és vakolt alapfelületen, kenhető víz- és páraszigetelés felhordása egy rétegben,  hajlaterősítő szalag elhelyezésével, Baumacol Protect vízzáró vastagfólia, Cikkszám: 956523</t>
  </si>
  <si>
    <t xml:space="preserve"> 420112262832</t>
  </si>
  <si>
    <t>42-011-1.1.2.2-0415537</t>
  </si>
  <si>
    <t>Fal-, pillér és oszlopburkolat hordozószerkezetének felületelőkészítése beltérben, gipszkarton alapfelületen kenhető víz- és páraszigetelés felhordása egy rétegben,  hajlaterősítő szalag elhelyezésével, Baumacol Protect vízzáró vastagfólia, Cikkszám: 956523</t>
  </si>
  <si>
    <t xml:space="preserve"> 420112262885</t>
  </si>
  <si>
    <t>42-011-1.1.1.3.1-0313451</t>
  </si>
  <si>
    <t>Fal-, pillér és oszlopburkolat hordozószerkezetének felületelőkészítése beltérben, tégla, beton és vakolt alapfelületen, simító felületkiegyenlítés készítése, 5 mm átlagos rétegvastagságban, MAPEI Nivoplan kiegyenlítőhabarcs, szürke, Csz: 106125</t>
  </si>
  <si>
    <t xml:space="preserve"> 420110223762</t>
  </si>
  <si>
    <t>42-041-1.1.1-0215096</t>
  </si>
  <si>
    <t>Újonnan készült aljzat kiegyenlítése rugalmas burkolat alá,  parketta és laminált padló úsztatott fektetéshez, (átlagos igénybevétel) szabványos cementesztrich és betonpadló felület előkészítése, 3 mm vastagságban, Baumit Nivello Quattro önterülő aljzatkiegyenlítő + Baumit Grund, nedvszívó alapfelület alapozására</t>
  </si>
  <si>
    <t xml:space="preserve"> 420412288734</t>
  </si>
  <si>
    <t>42-042-4.3.2-0111701</t>
  </si>
  <si>
    <t>Parkettafektetés, laminált padló (parkettapanel) úsztatott fektetése kiegyenlített aljzatra, (szegélyléccel együtt) ragasztás nélkül, hangszigetelt réteggel ellátva, HDF alapú laminált parketta, 7 mm vastag, többféle színben</t>
  </si>
  <si>
    <t xml:space="preserve"> 420420289126</t>
  </si>
  <si>
    <t>43-003-8.2.1-0993247</t>
  </si>
  <si>
    <t>Ablak- vagy szemöldökpárkány színes műanyagbevonatú horganyzott acéllemezből, 50 cm kiterített szélességig, LINDAB Seamline FOP szegély tűzihorganyzott acél + Classic bevonat, standard színben, 0,5 mm vtg., kiterített szélesség: 251-300 mm</t>
  </si>
  <si>
    <t xml:space="preserve"> 430030345895</t>
  </si>
  <si>
    <t>43-002-1.2-0144003</t>
  </si>
  <si>
    <t>Függőereszcsatorna szerelése, félkörszelvényű, bármilyen kiterített szélességben, színes műanyagbevonatú horganyzott acéllemezből, LINDAB Rainline R 150 félkörszelvényű függő ereszcsatorna, horganyzott acél + Elite bevonat, standard színben</t>
  </si>
  <si>
    <t xml:space="preserve"> 430020334314</t>
  </si>
  <si>
    <t>43-002-2.2-0144023</t>
  </si>
  <si>
    <t>Függőereszcsatorna kiegészítő szerelvények elhelyezése,  félkörszelvényű, bármilyen kiterített szélességben, színes műanyag bevonatú horganyzott acéllemezből, LINDAB Rainline RVI 150 ereszcsatorna belső szöglet, hossz: 300 mm, horganyzott acél + Elite bevonat, standard színben</t>
  </si>
  <si>
    <t xml:space="preserve"> 430020334975</t>
  </si>
  <si>
    <t>43-002-2.2-0144315</t>
  </si>
  <si>
    <t>Függőereszcsatorna kiegészítő szerelvények elhelyezése,  félkörszelvényű, bármilyen kiterített szélességben, színes műanyag bevonatú horganyzott acéllemezből, LINDAB Rainline KFL 150 csatornatartó bepattintós rögzítéssel, hossz: 196 mm, porszórt</t>
  </si>
  <si>
    <t xml:space="preserve"> 430022912501</t>
  </si>
  <si>
    <t>43-002-11.2-0144013</t>
  </si>
  <si>
    <t>Lefolyócső szerelése kör keresztmetszettel, bármilyen kiterített szélességgel, színes műanyagbevonatú horganyzott acéllemezből, LINDAB Rainline SRÖR 100 körszelvényű lefolyócső egyik végén szűkítve, horganyzott acél + Elite bevonat, standard színben</t>
  </si>
  <si>
    <t xml:space="preserve"> 430020335842</t>
  </si>
  <si>
    <t>43-002-12.1.2-0144143</t>
  </si>
  <si>
    <t>Lefolyócső kiegészítő szerelvények elhelyezése, kör keresztmetszettel, bármilyen kiterített szélességgel, lábazati elem, elágazó elem, közdarab stb. színes műanyagbevonatú horganyzott acéllemezből, LINDAB Rainline BK 100 csőkönyök 70°-os, horganyzott acél + Elite bevonat, standard színben</t>
  </si>
  <si>
    <t xml:space="preserve"> 430024378596</t>
  </si>
  <si>
    <t>43-002-12.1.2-0144338</t>
  </si>
  <si>
    <t>Lefolyócső kiegészítő szerelvények elhelyezése, kör keresztmetszettel, bármilyen kiterített szélességgel, lábazati elem, elágazó elem, közdarab stb. színes műanyagbevonatú horganyzott acéllemezből, LINDAB Rainline SSVU 100 lefolyócső tartóbilincs rögzítőfüllel, horganyzott acél + Elite bevonat, standard színben</t>
  </si>
  <si>
    <t xml:space="preserve"> 430022912675</t>
  </si>
  <si>
    <t>44-002-001</t>
  </si>
  <si>
    <t>Műanyag kültéri nyílászárók, hőszigetelt, fokozott légzárású ablak elhelyezése előre kihagyott falnyílásba, (szerelvényezve, finombeállítással), 3 rétegű üvegezéssel, hatkamrás profil, kétszárnyú bukó-nyíló szárnnyal, hőszigetelt párkányfogadóval, külső és belső oldalt EPDM fóliával ellátva. 190 x 190 cm méretben</t>
  </si>
  <si>
    <t>Az Ab-01 konszignáció alapján</t>
  </si>
  <si>
    <t>44-002-002</t>
  </si>
  <si>
    <t>Műanyag kültéri nyílászárók, hőszigetelt, fokozott légzárású ablak elhelyezése előre kihagyott falnyílásba, (szerelvényezve, finombeállítással), 3 rétegű üvegezéssel, hatkamrás profil, egyszárnyú bukó-nyíló szárnnyal, hőszigetelt párkányfogadóval, külső és belső oldalt EPDM fóliával ellátva. 60 x 60 cm méretben</t>
  </si>
  <si>
    <t>Az Ab-02 konszignáció alapján</t>
  </si>
  <si>
    <t>44-002-003</t>
  </si>
  <si>
    <t>Műanyag kültéri nyílászárók, hőszigetelt, fokozott légzárású ablak elhelyezése előre kihagyott falnyílásba, (szerelvényezve, finombeállítással), 3 rétegű üvegezéssel, hatkamrás profil, egyszárnyú bukó-nyíló szárnnyal, hőszigetelt párkányfogadóval, külső és belső oldalt EPDM fóliával ellátva. 160 x 90 cm méretben</t>
  </si>
  <si>
    <t>Az Ab-03 konszignáció alapján</t>
  </si>
  <si>
    <t>44-002-004</t>
  </si>
  <si>
    <t>Műanyag kültéri nyílászárók, hőszigetelt, fokozott légzárású ablak elhelyezése előre kihagyott falnyílásba, (szerelvényezve, finombeállítással), 3 rétegű üvegezéssel, hatkamrás profil, egyszárnyú bukó-nyíló szárnnyal, hőszigetelt párkányfogadóval, külső és belső oldalt EPDM fóliával ellátva. 100 x 60 cm méretben</t>
  </si>
  <si>
    <t>Az Ab-04 konszignáció alapján</t>
  </si>
  <si>
    <t>44-002-007</t>
  </si>
  <si>
    <t>Műanyag kültéri nyílászárók, hőszigetelt, fokozott légzárású ajtó elhelyezése előre kihagyott falnyílásba, (szerelvényezve, finombeállítással), 3 rétegű üvegezéssel, hatkamrás profil, egyszárnyú, külső és belső oldalt EPDM fóliával ellátva. 100 x 210 cm méretben</t>
  </si>
  <si>
    <t>Az Aj-02 konszignáció alapján</t>
  </si>
  <si>
    <t>44-006-3-0210004</t>
  </si>
  <si>
    <t>Fa lambéria elhelyezése, szerelése beépített éklécekre, Fenyő lambéria, 2,75-5,00 m-ig</t>
  </si>
  <si>
    <t xml:space="preserve"> 440060361931</t>
  </si>
  <si>
    <t>44-002-009</t>
  </si>
  <si>
    <t>Műanyag beltéri ablakpárkány.</t>
  </si>
  <si>
    <t>44-002-005</t>
  </si>
  <si>
    <t>Műanyag kültéri nyílászárók, hőszigetelt, fokozott légzárású ablak elhelyezése előre kihagyott falnyílásba, (szerelvényezve, finombeállítással), 3 rétegű üvegezéssel, hatkamrás profil, kétszárnyú bukó-nyíló szárnnyal, hőszigetelt párkányfogadóval, külső és belső oldalt EPDM fóliával ellátva. 180 x 180 cm méretben</t>
  </si>
  <si>
    <t>Az Ab-05 konszignáció alapján</t>
  </si>
  <si>
    <t>44-002-006</t>
  </si>
  <si>
    <t>Műanyag kültéri nyílászárók, hőszigetelt, fokozott légzárású ablak elhelyezése előre kihagyott falnyílásba, (szerelvényezve, finombeállítással), 3 rétegű üvegezéssel, hatkamrás profil, egyszárnyú bukó-nyíló szárnnyal, hőszigetelt párkányfogadóval, külső és belső oldalt EPDM fóliával ellátva. 90 x 180 cm méretben</t>
  </si>
  <si>
    <t>Az Ab-06 konszignáció alapján</t>
  </si>
  <si>
    <t>44-002-008</t>
  </si>
  <si>
    <t>Műanyag kültéri nyílászárók, hőszigetelt, fokozott légzárású ajtó elhelyezése előre kihagyott falnyílásba, (szerelvényezve, finombeállítással), 3 rétegű üvegezéssel, hatkamrás profil, egyszárnyú, oldalvilágítóval, külső és belső oldalt EPDM fóliával ellátva. 140 x 210 cm méretben</t>
  </si>
  <si>
    <t>45</t>
  </si>
  <si>
    <t>Fém nyílászáró és épületlakatos szerkezet elhelyezése</t>
  </si>
  <si>
    <t>45-001-1.1.3.1-0134015</t>
  </si>
  <si>
    <t>Beltéri ajtók, alapozott acél ajtótok elhelyezése, saroktok szerelésével, Jobbos/Balos falcolt ajtólaphoz EPDM tömítőprofillal, téglafalba való beépítéssel, 625x2000-2000x2125 mm névleges méretig, Hörmann 1 részes saroktok, névleges méret:875 x 2125 mm</t>
  </si>
  <si>
    <t xml:space="preserve"> 450010376642</t>
  </si>
  <si>
    <t>45-001-1.1.3.1-0134014</t>
  </si>
  <si>
    <t>Beltéri ajtók, alapozott acél ajtótok elhelyezése, saroktok szerelésével, Jobbos/Balos falcolt ajtólaphoz EPDM tömítőprofillal, téglafalba való beépítéssel, 625x2000-2000x2125 mm névleges méretig, Hörmann 1 részes saroktok, névleges méret:750 x 2125 mm</t>
  </si>
  <si>
    <t xml:space="preserve"> 450010376630</t>
  </si>
  <si>
    <t>45-001-2.1.1-0134086</t>
  </si>
  <si>
    <t>Beltéri ajtólapok elhelyezése, kiegészítő szerelvények nélkül, 40 mm vastag papír rácsbetétes, 3 oldalon falcolt ajtólappal, 0,6 mm vastag felületkezelt acéllemezből, 750×2000-1250x2250 mm névleges méretig, egyszárnyú tömör ajtólappal, Hörmann ZK beltéri ajtólap, névleges méret: 750 x 2125 mm, RAL 9016 színben</t>
  </si>
  <si>
    <t xml:space="preserve"> 450010376976</t>
  </si>
  <si>
    <t>45-001-2.1.1-0134089</t>
  </si>
  <si>
    <t>Beltéri ajtólapok elhelyezése, kiegészítő szerelvények nélkül, 40 mm vastag papír rácsbetétes, 3 oldalon falcolt ajtólappal, 0,6 mm vastag felületkezelt acéllemezből, 750×2000-1250x2250 mm névleges méretig, egyszárnyú tömör ajtólappal, Hörmann ZK beltéri ajtólap, névleges méret: 875 x 2125 mm, RAL 9016 színben</t>
  </si>
  <si>
    <t xml:space="preserve"> 450010377005</t>
  </si>
  <si>
    <t>45-002-001</t>
  </si>
  <si>
    <t>Meglévő előtető és lépcső korlát átalakítása, és javítása.</t>
  </si>
  <si>
    <t>L-01 konszignáció alapján</t>
  </si>
  <si>
    <t>45-002-002</t>
  </si>
  <si>
    <t>L-02 konszignáció alapján</t>
  </si>
  <si>
    <t>46</t>
  </si>
  <si>
    <t>Üvegezés</t>
  </si>
  <si>
    <t>46-005-16.2-0301001</t>
  </si>
  <si>
    <t>Üregkamrás, egy vagy mindkét oldalon UV álló, kültéri polikarbonát lapok elhelyezése, 6,31-12,60 m² között, Víztiszta polykarbonat lap, UV védett, 6 mm vtg.</t>
  </si>
  <si>
    <t xml:space="preserve"> 460050429820</t>
  </si>
  <si>
    <t>47</t>
  </si>
  <si>
    <t>Felületképzés</t>
  </si>
  <si>
    <t>47-000-1.21.7.1.2-0415512</t>
  </si>
  <si>
    <t>Belső festéseknél felület előkészítése, részmunkák; glettelés, gipszes glettel, vakolt felületen, tagolt felületen, Baumit FinoBello, gipszes glett, 0-10 mm-es vastagságban, Cikkszám: 951720</t>
  </si>
  <si>
    <t xml:space="preserve"> 470004076123</t>
  </si>
  <si>
    <t>47-000-1.21.7.3.2-0419505</t>
  </si>
  <si>
    <t>Belső festéseknél felület előkészítése, részmunkák; glettelés, gipszes glettel, gipszkarton felületen, tagolt felületen, POLI-FARBE hézagoló glettgipsz 0-3, gipszes beltéri glettanyag, fehér</t>
  </si>
  <si>
    <t xml:space="preserve"> 470004302796</t>
  </si>
  <si>
    <t>47-010-2.1.2-0148295</t>
  </si>
  <si>
    <t>Enyhén nedvszívó vagy sima falfelületek  tapadásközvetítő alapozása, vizes-diszperziós akril bázisú alapozóval, tagolt felületen, Baumit Divina Primer - kül- és beltéri alapozó, Cikkszám: 925150</t>
  </si>
  <si>
    <t xml:space="preserve"> 470104076823</t>
  </si>
  <si>
    <t>47-011-15.1.1.2-0148287</t>
  </si>
  <si>
    <t>Diszperziós festés műanyag bázisú vizes-diszperziós  fehér vagy gyárilag színezett festékkel, új vagy régi lekapart, előkészített alapfelületen, vakolaton, két rétegben, tagolt sima felületen, Baumit Divina Classic - fehér színű diszperziós beltéri falfesték, Cikkszám: 956130</t>
  </si>
  <si>
    <t xml:space="preserve"> 470114077430</t>
  </si>
  <si>
    <t>47-031-3.12.2.2-0418751</t>
  </si>
  <si>
    <t>Külső fafelületek lazúrozása, gyalult felületen, oldószeres lazúrral,két rétegben, tagolt felületen, REVCO Wood-Line falazúr, natúr</t>
  </si>
  <si>
    <t xml:space="preserve"> 470310506114</t>
  </si>
  <si>
    <t>48</t>
  </si>
  <si>
    <t>Szigetelés</t>
  </si>
  <si>
    <t>48-010-1.3.1.2-0420590</t>
  </si>
  <si>
    <t>Homlokzati hőszigetelés, üvegszövetháló-erősítéssel,(mechanikai rögzítés, felületi zárás valamint kiegészítő profilok külön tételben szerepelnek), egyenes élképzésű, érdesített felületű XPS hőszigetelő lapokkal, ragasztóporból képzett ragasztóba, tagolt sík, függőleges falon, Thermo-Dam Fibran Etics GF-I XPS zártcellás extrudált lábazati polisztirol 300 kPa, egyenes élképzés, nápolyis felület, 1250x600x150 mm, Cikkszám: FXPS150EN</t>
  </si>
  <si>
    <t xml:space="preserve"> 480104688315</t>
  </si>
  <si>
    <t>48-010-1.1.2.2-0420013</t>
  </si>
  <si>
    <t>Homlokzati hőszigetelés, üvegszövetháló-erősítéssel,(mechanikai rögzítés, felületi zárás valamint kiegészítő profilok külön tételben szerepelnek), egyenes vagy lépcsős élképzésű, normál homlokzati EPS hőszigetelő lapokkal, ragasztóporból képzett ragasztóba, tagolt sík, függőleges falon, Thermo-Dam EPS80 homlokzati hőszigetelő lemez, 1000x500x150 mm, Cikkszám: TD80150/05</t>
  </si>
  <si>
    <t xml:space="preserve"> 480103962113</t>
  </si>
  <si>
    <t>48-010-1.1.2.4-0420016</t>
  </si>
  <si>
    <t>Homlokzati hőszigetelés, üvegszövetháló-erősítéssel,(mechanikai rögzítés, felületi zárás valamint kiegészítő profilok külön tételben szerepelnek), egyenes vagy lépcsős élképzésű, normál homlokzati EPS hőszigetelő lapokkal, ragasztóporból képzett ragasztóba, sík mennyezeten, Thermo-Dam EPS80 homlokzati hőszigetelő lemez, 1000x500x200 mm, Cikkszám: TD80200/05</t>
  </si>
  <si>
    <t xml:space="preserve"> 480103962980</t>
  </si>
  <si>
    <t>48-021-1.51.2.3.1-0091299</t>
  </si>
  <si>
    <t>Szigetelések rögzítése; Hőszigetelő táblák pontszerű mechanikai rögzítése, homlokzaton, vázkerámia vagy pórusbeton aljzatszerkezethez, műanyag vagy fém beütőszeges műanyag beütődübelekkel, MASTERPLAST Thermomaster D-H 10/260 mm, PP dübel, hőhídmentes fém beütőszeggel, A B C* D* E* falazatokhoz, Cikkszám: 0118-10260100 (*helyszíni dübelkihúzó vizsgálat szükséges)</t>
  </si>
  <si>
    <t xml:space="preserve"> 480214315571</t>
  </si>
  <si>
    <t>48-021-1.51.2.2.1-0091299</t>
  </si>
  <si>
    <t>Szigetelések rögzítése; Hőszigetelő táblák pontszerű mechanikai rögzítése, homlokzaton, beton aljzatszerkezethez, műanyag vagy fém beütőszeges/csavaros műanyag beütődübelekkel, MASTERPLAST Thermomaster D-H 10/260 mm, PP dübel, hőhídmentes fém beütőszeggel, A B C* D* E* falazatokhoz, Cikkszám: 0118-10260100 (*helyszíni dübelkihúzó vizsgálat szükséges)</t>
  </si>
  <si>
    <t xml:space="preserve"> 480214315542</t>
  </si>
  <si>
    <t>48-021-1.51.1.2.1-0091299</t>
  </si>
  <si>
    <t>Szigetelések rögzítése; Hőszigetelő táblák pontszerű mechanikai rögzítése, alulról hűlő födém alsó felületén, beton aljzatszerkezethez, műanyag vagy fém beütőszeges  műanyag beütődübelekkel, MASTERPLAST Thermomaster D-H 10/260 mm, PP dübel, hőhídmentes fém beütőszeggel, A B C* D* E* falazatokhoz, Cikkszám: 0118-10260100 (*helyszíni dübelkihúzó vizsgálat szükséges)</t>
  </si>
  <si>
    <t xml:space="preserve"> 480214315450</t>
  </si>
  <si>
    <t>48-010-1.1.2.4-0420013</t>
  </si>
  <si>
    <t>Homlokzati hőszigetelés, üvegszövetháló-erősítéssel,(mechanikai rögzítés, felületi zárás valamint kiegészítő profilok külön tételben szerepelnek), egyenes vagy lépcsős élképzésű, normál homlokzati EPS hőszigetelő lapokkal, ragasztóporból képzett ragasztóba, sík mennyezeten, Thermo-Dam EPS80 homlokzati hőszigetelő lemez, 1000x500x150 mm, Cikkszám: TD80150/05</t>
  </si>
  <si>
    <t xml:space="preserve"> 480103962951</t>
  </si>
  <si>
    <t>48-007-41.1.5.1-0110122</t>
  </si>
  <si>
    <t>Födém; Padló hő-, hangszigetelő anyag elhelyezése, vízszintes felületen, nem járható födémre (zárófödém, padlásfödém), szálas szigetelő anyaggal (üveggyapot, kőzetgyapot), URSA DF 35 GOLD kasírozatlan többfunkciós ásványgyapot (üveggyapot) hő- és hangszigetelő tekercs, λ↓D=0,035 (W/mK), 150 mm, Cikkszám: 2081917</t>
  </si>
  <si>
    <t xml:space="preserve"> 480074241690</t>
  </si>
  <si>
    <t>2. Fejezet munkanemei összesen (HUF)</t>
  </si>
  <si>
    <t>71</t>
  </si>
  <si>
    <t>Elektromos energiaellátás, villanyszerelés</t>
  </si>
  <si>
    <t>3. Fejezet munkanemei összesen (HUF)</t>
  </si>
  <si>
    <t>81</t>
  </si>
  <si>
    <t>Épületgépészeti csővezeték szerelése</t>
  </si>
  <si>
    <t>4. Fejezet munkanemei összesen (HUF)</t>
  </si>
  <si>
    <t>Cím:</t>
  </si>
  <si>
    <t>Megrendelő adatai:</t>
  </si>
  <si>
    <t>Nyírtass Község Önkormányzata</t>
  </si>
  <si>
    <t>4522 Nyírtass, Tass Vezér út 1.</t>
  </si>
  <si>
    <t>Beruházás tárgya:</t>
  </si>
  <si>
    <t>Épület felújítása, Szolgálati lakás kialakítása</t>
  </si>
  <si>
    <t>A költségvetés-kiírás, a műszaki leírás és a műszaki tervanyag együtt kezelendő.</t>
  </si>
  <si>
    <t>4522 Nyírtass, Tass Vezér út.</t>
  </si>
  <si>
    <t>Hrsz: 91</t>
  </si>
  <si>
    <t>Költségvetés főösszesítő</t>
  </si>
  <si>
    <t>1 Építmény közvetlen költségei</t>
  </si>
  <si>
    <t>2.1 ÁFA vetítési alap</t>
  </si>
  <si>
    <t>2.2 ÁFA</t>
  </si>
  <si>
    <t>3 A munka ára (HUF)</t>
  </si>
  <si>
    <t>2021.07.12</t>
  </si>
  <si>
    <t>Aláírás</t>
  </si>
  <si>
    <t>33-063-3.2.1</t>
  </si>
  <si>
    <t>Horonyvésés, téglafalban, 8 cm² keresztmetszetig</t>
  </si>
  <si>
    <t xml:space="preserve"> 330630094836</t>
  </si>
  <si>
    <t>33-063-3.2.2</t>
  </si>
  <si>
    <t>Horonyvésés, téglafalban, 8,01-16,00 cm² keresztmetszet között</t>
  </si>
  <si>
    <t xml:space="preserve"> 330630094841</t>
  </si>
  <si>
    <t>33-063-3.2.3</t>
  </si>
  <si>
    <t>Horonyvésés, téglafalban, 16,01-24,00 cm² keresztmetszet között</t>
  </si>
  <si>
    <t xml:space="preserve"> 330630094853</t>
  </si>
  <si>
    <t>33-063-6.1.1</t>
  </si>
  <si>
    <t>Fészekfúrás elektromos dobozok részére, P2 pórusbeton falazatban, Ø: 65 mm</t>
  </si>
  <si>
    <t xml:space="preserve"> 330630095056</t>
  </si>
  <si>
    <t>33-063-6.1.2</t>
  </si>
  <si>
    <t>Fészekfúrás elektromos dobozok részére, P2 pórusbeton falazatban, Ø: 80 mm</t>
  </si>
  <si>
    <t xml:space="preserve"> 330630095061</t>
  </si>
  <si>
    <t>33-063-22.1.1</t>
  </si>
  <si>
    <t>Falátfúrás DN25-DN40 vezetékhez vagy átmenőcsavaros rögzítéshez, P2, P4 pórusbeton, 20 cm vastag falazatban</t>
  </si>
  <si>
    <t xml:space="preserve"> 330630095325</t>
  </si>
  <si>
    <t>33-063-22.1.3</t>
  </si>
  <si>
    <t>Falátfúrás DN25-DN40 vezetékhez vagy átmenőcsavaros rögzítéshez, P2, P4 pórusbeton, 30 cm vastag falazatban</t>
  </si>
  <si>
    <t xml:space="preserve"> 330630095342</t>
  </si>
  <si>
    <t>71-000-001</t>
  </si>
  <si>
    <t>villamos fogyasztásmérő hely és épület villamos főelosztó kiépítése, Csatári plaszt PVT kompletten összeszerelve, telepítve villamos tervlapoknak megfelelően</t>
  </si>
  <si>
    <t>71-000-002</t>
  </si>
  <si>
    <t xml:space="preserve">felletre szerelt lámpatest elhelyezése Globo - Mennyezeti lámpa 3xE27ILLU/60W/230V  Kód: GL0854   </t>
  </si>
  <si>
    <t>71-000-003</t>
  </si>
  <si>
    <t xml:space="preserve">Rabalux - LED Fürdőszobai mennyezeti lámpa LED/36W/230V IP65  Kód: RL1430  </t>
  </si>
  <si>
    <t>71-000-004</t>
  </si>
  <si>
    <t>felületre szerelt lámpatest elhelyezése LED fürdőszobai fali lámpa LED/8W/230V  Kód: 70200  PREZENT</t>
  </si>
  <si>
    <t>71-000-005</t>
  </si>
  <si>
    <t xml:space="preserve">felületre szerelt lámpatest elhelyezése   LED Kültéri mennyezeti lámpa LED/13W/230V IP54Kód: SL0538 </t>
  </si>
  <si>
    <t>71-000-006</t>
  </si>
  <si>
    <t xml:space="preserve">felületre szerelt lámpatest elhelyezése  LED pultmegvilágító LED/10W/230V fehér  Kód: 1038154 </t>
  </si>
  <si>
    <t>71-000-007</t>
  </si>
  <si>
    <t>felületre szerelt lámpatest elhelyezése LED Mennyezeti ipari lámpa FIDO LED/12W/230V IP65  Kód: B3249</t>
  </si>
  <si>
    <t>71-010-11.5-0143316</t>
  </si>
  <si>
    <t>Falon kívüli, vízmentes kültéri lámpák elhelyezése, min. IP 54, LED-es kivitelben, V-TAC (HOLUX) VT-8007; 12W / 840lm LED-es burás lámpatest, semlegesfehér (4500K), kerek, fekete, IP66 Csz:4970</t>
  </si>
  <si>
    <t xml:space="preserve"> 710103750673</t>
  </si>
  <si>
    <t>71-000-008</t>
  </si>
  <si>
    <t>felületre szerelt lámpatest elhelyezése PREZENT 45046 - INCA mennyezeti lámpa 1xE27/60W</t>
  </si>
  <si>
    <t>71-000-009</t>
  </si>
  <si>
    <t>felületre szerelt lámpatest elhelyezése Kanlux Mennyezetre építhető Duce GU10 spot, falon kívüli, alu - kocka ANRO azonosító (PID): 8190</t>
  </si>
  <si>
    <t>71-000-010</t>
  </si>
  <si>
    <t>360'-os mozgásérzékelő kapcsoló elhelyezése álmennyezetbe süllyesztve, helység elszívó ventilátor vezérlésére PIR mozgásérzékelő GV5090</t>
  </si>
  <si>
    <t>71-005-2.53.2-0562009</t>
  </si>
  <si>
    <t>Összeépíthető világítási  és telekommunikációs szerelvények elemei; Kapcsoló/nyomó/csatlakozó betét elhelyezése fedéllel (keret nélkül), kétpólusú, LEGRAND Valena kétpólusú kapcsoló fehér (Kat.szám:774402)</t>
  </si>
  <si>
    <t xml:space="preserve"> 710050740573</t>
  </si>
  <si>
    <t>71-005-2.53.4-0562007</t>
  </si>
  <si>
    <t>Összeépíthető világítási  és telekommunikációs szerelvények elemei; Kapcsoló/nyomó/csatlakozó betét elhelyezése fedéllel (keret nélkül), kétáramkörös (csillár), LEGRAND Valena csillárkapcsoló fehér (Kat.szám:774405)</t>
  </si>
  <si>
    <t xml:space="preserve"> 710050740813</t>
  </si>
  <si>
    <t>71-005-1.1.1.5-0562004</t>
  </si>
  <si>
    <t>Komplett világítási  és telekommunikációs szerelvények, Fali kapcsolók elhelyezése, süllyesztve, 10-16A alternatív (váltó) kapcsolók, LEGRAND Valena váltókapcsoló fehér (Kat.szám:774406)</t>
  </si>
  <si>
    <t xml:space="preserve"> 710053636741</t>
  </si>
  <si>
    <t>71-005-2.53.5-0562884</t>
  </si>
  <si>
    <t>Összeépíthető világítási  és telekommunikációs szerelvények elemei; Kapcsoló/nyomó/csatlakozó betét elhelyezése fedéllel (keret nélkül), alternatív (váltó), LEGRAND Valena IP44 váltókapcsoló, fehér (Kat.szám:774206)</t>
  </si>
  <si>
    <t xml:space="preserve"> 710052465334</t>
  </si>
  <si>
    <t>71-005-2.53.7-0562062</t>
  </si>
  <si>
    <t>Összeépíthető világítási  és telekommunikációs szerelvények elemei; Kapcsoló/nyomó/csatlakozó betét elhelyezése fedéllel (keret nélkül), konnektor, LEGRAND Valena 2P+F csatlakozóaljzat gyermekvédelemmel, fehér (Kat.szám:774421)</t>
  </si>
  <si>
    <t xml:space="preserve"> 710050741503</t>
  </si>
  <si>
    <t>71-005-2.53.7-0562893</t>
  </si>
  <si>
    <t>Összeépíthető világítási  és telekommunikációs szerelvények elemei; Kapcsoló/nyomó/csatlakozó betét elhelyezése fedéllel (keret nélkül), konnektor, LEGRAND Valena IP44 2P+F csatlakozóaljzat csapófedéllel, fehér (Kat.szám:774220)</t>
  </si>
  <si>
    <t xml:space="preserve"> 710052466310</t>
  </si>
  <si>
    <t>71-005-2.53.6-0562011</t>
  </si>
  <si>
    <t>Összeépíthető világítási  és telekommunikációs szerelvények elemei; Kapcsoló/nyomó/csatlakozó betét elhelyezése fedéllel (keret nélkül), kereszt, LEGRAND Valena keresztkapcsoló fehér (Kat.szám:774407)</t>
  </si>
  <si>
    <t xml:space="preserve"> 710050741372</t>
  </si>
  <si>
    <t>71-005-2.53.8-0547079</t>
  </si>
  <si>
    <t>Összeépíthető világítási  és telekommunikációs szerelvények elemei; Kapcsoló/nyomó/csatlakozó betét elhelyezése fedéllel (keret nélkül), telefon, TV, PC, audio, USB töltő, LEGRAND Valena Life 2xRJ45 Cat. 5e UTP csatlakozóaljzat fehér (Kat.szám:753141)</t>
  </si>
  <si>
    <t xml:space="preserve"> 710053857425</t>
  </si>
  <si>
    <t>71-005-2.98.1.1-0562121</t>
  </si>
  <si>
    <t>Összeépíthető világítási  és telekommunikációs szerelvények elemei; Keret elhelyezése, egyes keret, vízszintes, LEGRAND Valena egyes keret vízszintes fehér (Kat.szám:774451)</t>
  </si>
  <si>
    <t xml:space="preserve"> 710050752765</t>
  </si>
  <si>
    <t>71-005-2.98.2.1-0562122</t>
  </si>
  <si>
    <t>Összeépíthető világítási  és telekommunikációs szerelvények elemei; Keret elhelyezése, kettes keret, vízszintes, LEGRAND Valena kettős keret vízszintes fehér (Kat.szám:774452)</t>
  </si>
  <si>
    <t xml:space="preserve"> 710050753346</t>
  </si>
  <si>
    <t>71-005-2.98.3.1-0562123</t>
  </si>
  <si>
    <t>Összeépíthető világítási  és telekommunikációs szerelvények elemei; Keret elhelyezése, hármas keret, vízszintes, LEGRAND Valena hármas keret vízszintes fehér (Kat.szám:774453)</t>
  </si>
  <si>
    <t xml:space="preserve"> 710050754186</t>
  </si>
  <si>
    <t>71-002-1.2-0213006</t>
  </si>
  <si>
    <t>Szigetelt vezeték elhelyezése védőcsőbe húzva vagy vezetékcsatornába fektetve, rézvezetővel, leágazó kötésekkel, szigetelés ellenállás méréssel, a szerelvényekhez csatlakozó vezetékvégek bekötése nélkül, keresztmetszet: 4-6 mm², Cabling Systems Hungary H07V-K 450/750V 1x6 mm², hajlékony rézvezetővel (Mkh)</t>
  </si>
  <si>
    <t xml:space="preserve"> 710020716624</t>
  </si>
  <si>
    <t>71-002-1.1-0224429</t>
  </si>
  <si>
    <t>Szigetelt vezeték elhelyezése védőcsőbe húzva vagy vezetékcsatornába fektetve, rézvezetővel, leágazó kötésekkel, szigetelés ellenállás méréssel, a szerelvényekhez csatlakozó vezetékvégek bekötése nélkül, keresztmetszet: 0,5-2,5 mm², Cabling Systems Hungary NYM-J 3x1,5 tömör (300/500V) MBCU kábel</t>
  </si>
  <si>
    <t xml:space="preserve"> 710022736225</t>
  </si>
  <si>
    <t>71-002-1.1-0224430</t>
  </si>
  <si>
    <t>Szigetelt vezeték elhelyezése védőcsőbe húzva vagy vezetékcsatornába fektetve, rézvezetővel, leágazó kötésekkel, szigetelés ellenállás méréssel, a szerelvényekhez csatlakozó vezetékvégek bekötése nélkül, keresztmetszet: 0,5-2,5 mm², Cabling Systems Hungary NYM-J 3x2,5 tömör (300/500V) MBCU kábel</t>
  </si>
  <si>
    <t xml:space="preserve"> 710022736230</t>
  </si>
  <si>
    <t>71-002-20.2.1-0221541</t>
  </si>
  <si>
    <t>Kábelszerű vezeték elhelyezése védőcsőbe húzva vagy vezetékcsatornába fektetve, 2-5 erű rézvezetővel, leágazó kötésekkel, szigetelés ellenállás méréssel, a szerelvényekhez csatlakozó vezetékvégek bekötése nélkül, 4-5 erű, gyors vezetékösszekötővel, keresztmetszet: 2,5 mm2-ig, Cabling Systems Hungary NYM 300/500V 4x1,5 mm², tömör rézvezetővel (MBCu)</t>
  </si>
  <si>
    <t xml:space="preserve"> 710024443133</t>
  </si>
  <si>
    <t>71-002-20.2.1-0221561</t>
  </si>
  <si>
    <t>Kábelszerű vezeték elhelyezése védőcsőbe húzva vagy vezetékcsatornába fektetve, 2-5 erű rézvezetővel, leágazó kötésekkel, szigetelés ellenállás méréssel, a szerelvényekhez csatlakozó vezetékvégek bekötése nélkül, 4-5 erű, gyors vezetékösszekötővel, keresztmetszet: 2,5 mm2-ig, Cabling Systems Hungary NYM 300/500V 5x1,5 mm², tömör rézvezetővel (MBCu)</t>
  </si>
  <si>
    <t xml:space="preserve"> 710024443150</t>
  </si>
  <si>
    <t>71-001-1.1.1.2.1-0110051</t>
  </si>
  <si>
    <t>Merev simafalú és gégecső, műanyag védőcső elhelyezése, elágazó dobozokkal, előre elkészített falhoronyba, vékony vagy vékonyított falú kivitelben, gyenge mechanikai igénybevételre, Névleges méret: 11-16 mm, Mü II. vékonyított falú védőcső, 12 mm, Kód: MU-II 12</t>
  </si>
  <si>
    <t xml:space="preserve"> 710011697373</t>
  </si>
  <si>
    <t>71-001-1.1.1.2.1-0110052</t>
  </si>
  <si>
    <t>Merev simafalú és gégecső, műanyag védőcső elhelyezése, elágazó dobozokkal, előre elkészített falhoronyba, vékony vagy vékonyított falú kivitelben, gyenge mechanikai igénybevételre, Névleges méret: 11-16 mm, Mü II. vékonyított falú védőcső, 16 mm, Kód: MU-II 16</t>
  </si>
  <si>
    <t xml:space="preserve"> 710011697385</t>
  </si>
  <si>
    <t>71-001-1.1.1.2.2-0110054</t>
  </si>
  <si>
    <t>Merev simafalú és gégecső, műanyag védőcső elhelyezése, elágazó dobozokkal, előre elkészített falhoronyba, vékony vagy vékonyított falú kivitelben, gyenge mechanikai igénybevételre, Névleges méret: 20-32 mm, Mü II. vékonyított falú védőcső, 25 mm, Kód: MU-II 25</t>
  </si>
  <si>
    <t xml:space="preserve"> 710011697400</t>
  </si>
  <si>
    <t>71-001-1.1.1.2.2-0110055</t>
  </si>
  <si>
    <t>Merev simafalú és gégecső, műanyag védőcső elhelyezése, elágazó dobozokkal, előre elkészített falhoronyba, vékony vagy vékonyított falú kivitelben, gyenge mechanikai igénybevételre, Névleges méret: 20-32 mm, Mü II. vékonyított falú védőcső, 32 mm, Kód: MU-II 32</t>
  </si>
  <si>
    <t xml:space="preserve"> 710011697412</t>
  </si>
  <si>
    <t>71-001-11.1.1-0121001</t>
  </si>
  <si>
    <t>Elágazó doboz illetve szerelvénydoboz elhelyezése, süllyesztve, fészekvésés nélkül, 30-60 mm mélységig, kör vagy négyszög alakú, max. négyes sorolásig, Beltéri elágazó doboz, Müds 65 mm, Kód: 65-ALJ</t>
  </si>
  <si>
    <t xml:space="preserve"> 710010697800</t>
  </si>
  <si>
    <t>71-001-11.1.1-0123021</t>
  </si>
  <si>
    <t>Elágazó doboz illetve szerelvénydoboz elhelyezése, süllyesztve, fészekvésés nélkül, 30-60 mm mélységig, kör vagy négyszög alakú, max. négyes sorolásig, KAISER szerelvénydoboz téglafalba, ömlesztett kiszerelés, R: 1055-41</t>
  </si>
  <si>
    <t xml:space="preserve"> 710010697812</t>
  </si>
  <si>
    <t>71-001-11.3-0540803</t>
  </si>
  <si>
    <t>Elágazó doboz illetve szerelvénydoboz elhelyezése, szerelődoboz vagy szerelőlemez elhelyezése, hőszigetelő burkolathoz, KOPOS szerelvénydoboz 50-200mm vastag hőszigetelő burkolathoz, Cikkszám: KEZ KB</t>
  </si>
  <si>
    <t xml:space="preserve"> 710012733584</t>
  </si>
  <si>
    <t>71-001-11.1.2-0123001</t>
  </si>
  <si>
    <t>Elágazó doboz illetve szerelvénydoboz elhelyezése, süllyesztve, fészekvésés nélkül, 60 mm mélység felett, kör vagy négyszög alakú, KAISER elágazó doboz téglafalba, IP 20, 80x80 mm, R: 1094-31</t>
  </si>
  <si>
    <t xml:space="preserve"> 710010697904</t>
  </si>
  <si>
    <t>71-001-11.1.2-0123002</t>
  </si>
  <si>
    <t>Elágazó doboz illetve szerelvénydoboz elhelyezése, süllyesztve, fészekvésés nélkül, 60 mm mélység felett, kör vagy négyszög alakú, KAISER elágazó doboz téglafalba, IP 20, 100x100 mm, R: 1095-31</t>
  </si>
  <si>
    <t xml:space="preserve"> 710010697916</t>
  </si>
  <si>
    <t>71-001-11.1.2-0123003</t>
  </si>
  <si>
    <t>Elágazó doboz illetve szerelvénydoboz elhelyezése, süllyesztve, fészekvésés nélkül, 60 mm mélység felett, kör vagy négyszög alakú, KAISER elágazó doboz téglafalba, IP 20, 150x150 mm, R: 1096-31</t>
  </si>
  <si>
    <t xml:space="preserve"> 710010697921</t>
  </si>
  <si>
    <t>71-013-7.1-0310387</t>
  </si>
  <si>
    <t>Érintésvédelmi hálózat tartozékainak szerelése, vízmérő áthidalás, vezeték rögzítéssel, OBO szalagbilincs, 3/8-4", csatlakoztatható vezetékkeresztmetszet 2x2,5-25 mm², R.sz.: 5057523</t>
  </si>
  <si>
    <t xml:space="preserve"> 710130819071</t>
  </si>
  <si>
    <t>71-013-7.2-0310386</t>
  </si>
  <si>
    <t>Érintésvédelmi hálózat tartozékainak szerelése, fürdőkád földelő kötése (EPH), egyenlő potenciálra hozás, OBO szalagbilincs, 3/8-1 1/2", csatlakoztatható vezetékkeresztmetszet 2x2,5-25 mm², R.sz.: 5057515</t>
  </si>
  <si>
    <t xml:space="preserve"> 710130819306</t>
  </si>
  <si>
    <t>71-013-7.3-0310387</t>
  </si>
  <si>
    <t>Érintésvédelmi hálózat tartozékainak szerelése, épületgépészeti csőhálózat földelő kötése, OBO szalagbilincs, 3/8-4", csatlakoztatható vezetékkeresztmetszet 2x2,5-25 mm², R.sz.: 5057523</t>
  </si>
  <si>
    <t xml:space="preserve"> 710130819364</t>
  </si>
  <si>
    <t>71-013-9</t>
  </si>
  <si>
    <t>Villám és érintésvédelmi mérés és jegyzőkönyv készítése</t>
  </si>
  <si>
    <t>mp*</t>
  </si>
  <si>
    <t xml:space="preserve"> 710130819490</t>
  </si>
  <si>
    <t>72-041-1.1.1.2.1-0110118</t>
  </si>
  <si>
    <t>Strukturált adatátviteli kábel elhelyezése tömör rézvezetővel, védőcsőbe húzva, kábeltálcára vagy kábelcsatornába fektetve, falikábel, 250-450 MHz frekvenciatartomány Cat.6 U/UTP, Cabling Systems Hungary  U/UTP falikábel cat.6, 350MHz, PVC, szürke, 305 m</t>
  </si>
  <si>
    <t xml:space="preserve"> 720412750835</t>
  </si>
  <si>
    <t>Épületautomatika, -felügyelet (gyengeáram)</t>
  </si>
  <si>
    <t>81-001-1.3.2.1.1.1.2-0327062</t>
  </si>
  <si>
    <t>Ivóvíz vezeték, Ötrétegű cső szerelése, PE-Xc/Al/PE-Xc, PE-Xc/Al/PE-Xb, PE-Xb/Al/PE-Xb vagy PE-Xb/Al/PE anyagból, préselt csőkötésekkel, cső elhelyezése csőidomokkal, szakaszos nyomáspróbával, falhoronyba vagy padlószerkezetbe szerelve (horonyvésés külön tételben), DN 15 HENCO RIXc többrétegű PE-Xc/Al 0,28/PE-Xc cső tekercsben, 13 mm vtg. habosított PE szigeteléssel, 10 bar, 95 ℃, 18x2, Rendelési szám: 50-ISO13-R18-BL</t>
  </si>
  <si>
    <t>81-001-1.3.2.1.1.1.2-0327107</t>
  </si>
  <si>
    <t>Ivóvíz vezeték, Ötrétegű cső szerelése, PE-Xc/Al/PE-Xc, PE-Xc/Al/PE-Xb, PE-Xb/Al/PE-Xb vagy PE-Xb/Al/PE anyagból, préselt csőkötésekkel, cső elhelyezése csőidomokkal, szakaszos nyomáspróbával, falhoronyba vagy padlószerkezetbe szerelve (horonyvésés külön tételben), DN 15 HENCO Standard többrétegű PE-Xc/Al 0,4/PE-Xc cső tekercsben, 6/26 mm vtg., excentrikus szigetelésű, 10 bar, 95 ℃, 20x2 mm, Rendelési szám: 25-ISO26-E20-BL</t>
  </si>
  <si>
    <t>81-001-1.3.5.1.1.1.3-0333603</t>
  </si>
  <si>
    <t>Ivóvíz vezeték, Ötrétegű cső szerelése, PE-RT/Al/PE-RT anyagból, préshüvelyes kötésekkel, cső elhelyezése csőidomokkal, szakaszos nyomáspróbával, falhoronyba vagy padlószerkezetbe (horonyvésés külön tételben), DN 20 Uponor Uni Pipe PLUS varratnélküli szigetelt ötrétegű cső S4, 4mm, 25x2,5 mm, 10 bar, 50m-es tekercsben, Cikkszám: 1063553</t>
  </si>
  <si>
    <t>81-002-3.2.1.2.1-0131002</t>
  </si>
  <si>
    <t>PVC lefolyóvezeték szerelése, tokos, gumigyűrűs kötésekkel, cső elhelyezése csőidomokkal, szakaszos tömörségi próbával, horonyba vagy padlócsatornába, DN 32 PIPELIFE PVC-U tokos lefolyócső 32x1,8x2000 mm, KAEM032/2M</t>
  </si>
  <si>
    <t>81-002-3.2.1.2.2-0131003</t>
  </si>
  <si>
    <t>PVC lefolyóvezeték szerelése, tokos, gumigyűrűs kötésekkel, cső elhelyezése csőidomokkal, szakaszos tömörségi próbával, horonyba vagy padlócsatornába, DN 40 PIPELIFE PVC-U tokos lefolyócső 40x1,8x2000 mm, KAEM040/2M</t>
  </si>
  <si>
    <t>81-002-3.2.1.2.3-0131004</t>
  </si>
  <si>
    <t>PVC lefolyóvezeték szerelése, tokos, gumigyűrűs kötésekkel, cső elhelyezése csőidomokkal, szakaszos tömörségi próbával, horonyba vagy padlócsatornába, DN 50 PIPELIFE PVC-U tokos lefolyócső 50x1,8x2000 mm, KAEM050/2M</t>
  </si>
  <si>
    <t>81-002-3.2.2.3.6-0131007</t>
  </si>
  <si>
    <t>PVC lefolyóvezeték szerelése, tokos, gumigyűrűs kötésekkel, cső elhelyezése csőidomok nélkül, szakaszos tömörségi próbával, falhoronyba, (horonyvésés külön tételben), DN 100 PIPELIFE PVC-U tokos lefolyócső 110x2,2x2000 mm, KAEM110/2M</t>
  </si>
  <si>
    <t>81-003-1.2.1.1.1.1.2-0110060</t>
  </si>
  <si>
    <t>Gázvezeték, Fekete acélcső szerelése, hegesztett kötésekkel, cső elhelyezése szakaszos nyomáspróbával, szabadon, tartószerkezettel, csőátmérő DN 100-méretig, DN 20 Fekete acélcső A 37 3/4" simavégű</t>
  </si>
  <si>
    <t>81-003-1.2.1.1.1.1.3-0110113</t>
  </si>
  <si>
    <t>Gázvezeték, Fekete acélcső szerelése, hegesztett kötésekkel, cső elhelyezése szakaszos nyomáspróbával, szabadon, tartószerkezettel, csőátmérő DN 100-méretig, DN 25 Fekete acélcső A 37X 1" simavégű</t>
  </si>
  <si>
    <t>81-004-1.3.2.1.1.1.1-0333601</t>
  </si>
  <si>
    <t>Fűtési vezeték, Ötrétegű cső szerelése, PE-RT/Al/PE-RT anyagból, préshüvelyes kötésekkel, cső elhelyezése csőidomokkal, szakaszos nyomáspróbával, falhoronyba vagy padlószerkezetbe, (horonyvésés külön tételben) DN 12-ig Uponor Uni Pipe PLUS varratnélküli szigetelt ötrétegű cső S4, 4mm, 16x2,0 mm, 10 bar, 100m-es tekercsben, 0,3 mm alumínium réteggel, Cikkszám: 1063553</t>
  </si>
  <si>
    <t>81-004-1.5.1.1.1.1.3-0337392</t>
  </si>
  <si>
    <t>Fűtési vezeték, Horganyzott szénacélcső szerelése, préselt csőkötésekkel, cső elhelyezése csőidomokkal, szakaszos nyomáspróbával, szabadon, horonyba vagy padlócsatornába, DN 12 - DN 50, DN 20 GEBERIT Mapress szénacél kívül horganyzott cső, d22x1,5, Cikkszám: 29254</t>
  </si>
  <si>
    <t>81-004-1.5.1.1.1.1.4-0337393</t>
  </si>
  <si>
    <t>Fűtési vezeték, Horganyzott szénacélcső szerelése, préselt csőkötésekkel, cső elhelyezése csőidomokkal, szakaszos nyomáspróbával, szabadon, horonyba vagy padlócsatornába, DN 12 - DN 50, DN 25 GEBERIT Mapress szénacél kívül horganyzott cső, d28x1,5, Cikkszám: 29255</t>
  </si>
  <si>
    <t>81-005-1.2.2.1.2-0331690</t>
  </si>
  <si>
    <t>Padlófűtés, Térhálósított polietilén cső (PE-Xa) szerelése, 20x2,0 mm-es fűtőcsőből, acélhálóra szerelve, 30 mm vtg. raszterhálóshő- és lépéshangszigetelő lemezzel,szakaszos nyomáspróbával, osztás: 0,15 m Uponor Comfort PLUS PE-Xa fűtési cső, 20x2,0 mm, 240 m-es tekercsben, PN6, Cikkszám: 1009230</t>
  </si>
  <si>
    <t>81-005-1.5.2.4.1.1-0333342</t>
  </si>
  <si>
    <t>Padlófűtés, Ötrétegű cső szerelése, PE-RT/Al/PE-RT, PE-RT/EVOH/PE-RT anyagú, osztó-gyűjtő egység komplett, tartókonzolra szerelve, végelemmel, légtelenítővel, töltőürítővel, körönként tartóval, szeleppel, csatlakozó csavarzat nélkül, 6 körig Uponor Vario Plus osztó-gyűjtő áramlásmérővel, 6 körös - 300 mm, Cikkszám: 1030585</t>
  </si>
  <si>
    <t>81-005-1.5.2.4.2.1-0332617</t>
  </si>
  <si>
    <t>Padlófűtés, Ötrétegű cső szerelése, PE-RT/Al/PE-RT, PE-RT/EVOH/PE-RT anyagú, osztó-gyűjtő egység komplett, tartókonzolra szerelve, végelemmel, légtelenítővel, töltőürítővel, körönként tartóval, szeleppel, 20x2,0 mm-es csatlakozó csavarzattal, 6 körig Uponor Vario S fém osztó-gyűjtő 5 körös, áramlásmérővel, Cikkszám: 1086541</t>
  </si>
  <si>
    <t>81-005-1.5.2.6.4-0333326</t>
  </si>
  <si>
    <t>Padlófűtés, Ötrétegű cső szerelése, PE-RT/Al/PE-RT, PE-RT/EVOH/PE-RT anyagú, kiegészítő elemek elhelyezése, falba süllyeszthető vagy falsík elé építhető horganyzott acéllemez szekrények, kőműves munka nélkül Uponor Vario osztószekrény, süllyesztett, 550×730×110 mm, Cikkszám: 1093473</t>
  </si>
  <si>
    <t>Munkanem összesen:</t>
  </si>
  <si>
    <t>82-001-6.2.2-0121006</t>
  </si>
  <si>
    <t>Egyoldalon menetes szerelvény elhelyezése, külső vagy belső menettel, illetve hollandival csatlakoztatva DN 15 gömbcsap HERZ kazántöltő gömbcsap tömlővéggel és hollandival, -10℃-110℃, víz 0℃-110℃, 1/2", nikkelezett, PTFE és NBR tömítéssel, Csz: 1251201</t>
  </si>
  <si>
    <t>82-001-6.2.2-0130525</t>
  </si>
  <si>
    <t>Egyoldalon menetes szerelvény elhelyezése, külső vagy belső menettel, illetve hollandival csatlakoztatva DN 15 gömbcsap MOFÉM kazántöltőcsap 1/2" névleges méret 15 mm, sárgaréz, natúr, 16 bar, Kód: 113-0010-00</t>
  </si>
  <si>
    <t>82-001-6.2.8-0121008</t>
  </si>
  <si>
    <t>Egyoldalon menetes szerelvény elhelyezése, külső vagy belső menettel, illetve hollandival csatlakoztatva DN 15 légtelenítőszelep, kifolyó- és locsolószelep, töltőszelep HERZ automata légtelenítő, EPDM tömítéssel, 0℃-100℃, 1/2", Csz: 1263001</t>
  </si>
  <si>
    <t>82-001-7.2.1-0114001</t>
  </si>
  <si>
    <t>Kétoldalon menetes vagy roppantógyűrűs szerelvény elhelyezése, külső vagy belső menettel, illetve hollandival csatlakoztatva DN 15 szelepek, csappantyúk (szabályzó, folytó-elzáró, beavatkozó) TA STAD BB beszabályozó szelep PN 20 mérőcsonkkal, DN 15, Cikkszám: 52-151-014</t>
  </si>
  <si>
    <t>82-001-7.2.2-0130598</t>
  </si>
  <si>
    <t>Kétoldalon menetes vagy roppantógyűrűs szerelvény elhelyezése, külső vagy belső menettel, illetve hollandival csatlakoztatva DN 15 gömbcsap, víz- és gázfőcsap MOFÉM AHA Univerzális gömbcsap 1/2" kb. menettel, toldattal, névleges méret 15 mm, sárgaréz, natúr, 16 bar, Kód: 113-0009-00</t>
  </si>
  <si>
    <t>82-001-7.2.8-0121028</t>
  </si>
  <si>
    <t>Kétoldalon menetes vagy roppantógyűrűs szerelvény elhelyezése, külső vagy belső menettel, illetve hollandival csatlakoztatva DN 15 biztonsági szerelvény HERZ membrános biztonsági szelep EPDM Diaphragm tömítéssel és műanyag kupakkal, kazánokhoz 75 kW-ig, 0℃-110℃, 1/2"-2,5 bar, Csz: 1261101</t>
  </si>
  <si>
    <t>82-001-7.3.2-0130604</t>
  </si>
  <si>
    <t>Kétoldalon menetes vagy roppantógyűrűs szerelvény elhelyezése, külső vagy belső menettel, illetve hollandival csatlakoztatva DN 20 gömbcsap, víz- és gázfőcsap MOFÉM AHA Univerzális gömbcsap 3/4" bb. menettel, névleges méret 20 mm, sárgaréz, natúr, 16 bar, Kód: 113-0018-00</t>
  </si>
  <si>
    <t>82-001-7.3.2-0133078</t>
  </si>
  <si>
    <t>Kétoldalon menetes vagy roppantógyűrűs szerelvény elhelyezése, külső vagy belső menettel, illetve hollandival csatlakoztatva DN 20 gömbcsap, víz- és gázfőcsap MOFÉM Flexum gáz gömbcsap, 3/4"BB nikkelezett, Kód: 113-0067-10</t>
  </si>
  <si>
    <t>82-001-7.4.1-0115544</t>
  </si>
  <si>
    <t>Kétoldalon menetes vagy roppantógyűrűs szerelvény elhelyezése, külső vagy belső menettel, illetve hollandival csatlakoztatva DN 25 szelepek, csappantyúk (szabályzó, folytó-elzáró, beavatkozó) visszacsapó szelep, Viton tömítéssel, PN25, DN25, G 1" bm., (0...+100)°C, nyitónyomás 40 mbar, kvs=13,00,</t>
  </si>
  <si>
    <t>82-001-7.4.2-0130585</t>
  </si>
  <si>
    <t>Kétoldalon menetes vagy roppantógyűrűs szerelvény elhelyezése, külső vagy belső menettel, illetve hollandival csatlakoztatva DN 25 gömbcsap, víz- és gázfőcsap MOFÉM AHA Univerzális gömbcsap 1" kb. menettel, toldattal, névleges méret 25 mm, sárgaréz, natúr, 16 bar, Kód: 113-0038-00</t>
  </si>
  <si>
    <t>82-001-7.4.2-0133082</t>
  </si>
  <si>
    <t>Kétoldalon menetes vagy roppantógyűrűs szerelvény elhelyezése, külső vagy belső menettel, illetve hollandival csatlakoztatva DN 25 gömbcsap, víz- és gázfőcsap MOFÉM Flexum gáz gömbcsap, 1"KB, nikkelezett, Kód: 113-0070-10</t>
  </si>
  <si>
    <t>82-001-7.5.2-0130606</t>
  </si>
  <si>
    <t>Kétoldalon menetes vagy roppantógyűrűs szerelvény elhelyezése, külső vagy belső menettel, illetve hollandival csatlakoztatva DN 32 gömbcsap, víz- és gázfőcsap MOFÉM AHA Univerzális gömbcsap 5/4" bb. menettel, vízátbocsátás 330 l/min., névleges méret 32 mm, sárgaréz, natúr, 10 bar, Kód: 113-0051-00</t>
  </si>
  <si>
    <t>82-001-7.5.3-0121444</t>
  </si>
  <si>
    <t>Kétoldalon menetes vagy roppantógyűrűs szerelvény elhelyezése, külső vagy belső menettel, illetve hollandival csatlakoztatva DN 32 szennyfogószűrő, gázszűrő, iszap- és levegőleválasztó HERZ szennyfogó-szűrő 5/4" 0,4 mm, Csz.: 1411104</t>
  </si>
  <si>
    <t>82-001-7.5.3-0722164</t>
  </si>
  <si>
    <t>Kétoldalon menetes vagy roppantógyűrűs szerelvény elhelyezése, külső vagy belső menettel, illetve hollandival csatlakoztatva DN 32 szennyfogószűrő, gázszűrő, iszap- és levegőleválasztó Flamco Flamcovent Smart 5/4" mágneses légleválasztó max. 120 °C, 10 bar, belső menetes csatlakozással, Rendelési szám: 30004</t>
  </si>
  <si>
    <t>82-001-7.5.3-0722233</t>
  </si>
  <si>
    <t>Kétoldalon menetes vagy roppantógyűrűs szerelvény elhelyezése, külső vagy belső menettel, illetve hollandival csatlakoztatva DN 32 szennyfogószűrő, gázszűrő, iszap- és levegőleválasztó Flamco Clean 5/4" iszapleválasztó max. 120 °C, 10 bar, menetes, Rendelési szám: 28032</t>
  </si>
  <si>
    <t>82-001-13.3-0121333</t>
  </si>
  <si>
    <t>Három- vagy négyoldalon (vagy hatoldalon) menetes vagy roppantógyűrűs szerelvény elhelyezése, külső vagy belső menettel, illetve hollandival csatlakoztatva, DN 25 Esbe VTA 322 1" 35-60°C termikus keverőszelep</t>
  </si>
  <si>
    <t>82-001-16.2.3-0113289</t>
  </si>
  <si>
    <t>Fűtőtest szerelvény elhelyezése külső vagy belső menettel, illetve hollandival csatlakoztatva DN 15 visszatérő elzárószelep Danfoss RLV egyenes kivitelű radiátor visszatérő csavarzat (nikkelezett) beszabályozási, elzárási, ürítés funkcióval, k.m. 1/2", 003L0364</t>
  </si>
  <si>
    <t>82-001-16.2.5-0113202</t>
  </si>
  <si>
    <t>Fűtőtest szerelvény elhelyezése külső vagy belső menettel, illetve hollandival csatlakoztatva DN 15 termosztatikus szelep, termosztatikus szelep szett Danfoss egyenes kivitelű termosztatikus szeleptest, előbeálítással, 013G0014, RA-N 1/2"</t>
  </si>
  <si>
    <t>82-001-17.1.1-0113255</t>
  </si>
  <si>
    <t>Termosztatikus szelepfej felszerelése radiátorszelepre, KLAPP csatlakozóval rögzítve Danfoss termosztatikus fej beépített érzékelővel, 013G2980, RA 2980, 5-26℃</t>
  </si>
  <si>
    <t>82-002-4.1.1.2-0322104</t>
  </si>
  <si>
    <t>Impulzusadó térfogatáram-mérő (hőmennyiségmérő) elhelyezése, hőérzékelők beépítésével, hitelesítés nélkül, menetes kötéssel, egysugaras, DN 20 BECKER Sensus Pollustat E Qn 1,5 V 3/4" ultrahangos hőmennyiségmérő+ 100 mm-es hőérzékelő-pár 1,5 m kábellel+100 mm-es merülőhüvelypár, 1"</t>
  </si>
  <si>
    <t>82-003-1.1.2-0245436</t>
  </si>
  <si>
    <t>Gázmérő csatlakozás készítése, alaplemezzel, kétcsonkú mérőhöz DN 25 Viega gázmérő csatlakozólemez, kétcsonkú gázmérők csatl., bemenet: préscsatl., kimenet: belső menet, horganyzott acél / sárgaréz, 1x28, Csz.: 533618</t>
  </si>
  <si>
    <t>82-004-6.1.1.1-0722007</t>
  </si>
  <si>
    <t>Zárt tágulási tartály elhelyezése és bekötése (nyomástartó-, gáztalanító és vízutántöltő  berendezések a 82-004-21-es tételtől), fűtési és hűtési rendszerekben, membrános, 2-80 liter között Flamco Contraflex 35 / 1,5 membrános tágulási tartály, 3 bar, 70 °C, Rendelési szám: 26343</t>
  </si>
  <si>
    <t>82-004-9.1-0460501</t>
  </si>
  <si>
    <t>Légedény elhelyezése és bekötése, tartószerkezet beépítésével, 57x2,9 mm - 200 mm 89x3,2 mm - 250 mm Légedény acélcsőből F-53 típus, 89 DN</t>
  </si>
  <si>
    <t>82-005-17.1.1-0212006</t>
  </si>
  <si>
    <t>Hőmérő elhelyezése, egyenes hőmérő, kicsi Védőszerelvényes ipari hőmérő, MSZ 11210/2-72 kis egyenes hőmérő -35 C-tól 50 C 63 mm benyúlással</t>
  </si>
  <si>
    <t>82-005-22.1.1-0114381</t>
  </si>
  <si>
    <t>Hidraulikus váltó elhelyezése és bekötése, fali vagy álló tartószerkezettel, hőszigetelve 100 kW teljesítményig hidraulikus váltó, DN25, G 1 1/2 külsőmenetes, lapos tömítéses, csatlakozásokkal, max. térfogatáram 4 m³/h, acélból,</t>
  </si>
  <si>
    <t>82-008-3.1.4.1.1-0125677</t>
  </si>
  <si>
    <t>Fűtés-, klíma-, hűtéstechnika nedvestengelyű nagyhatásfokú szabályozott szivattyú, menetes vagy karimás kötéssel, egyes szivattyúk, DN 15-25 Wilo-Stratos PICO 25/1-6 nedvestengelyű nagy hatásfokú keringető szivattyú, DN 25, menetes csatl., A-energiaoszt., PN10, 1~230V, IP44, +2...+110°C, C:4132463</t>
  </si>
  <si>
    <t>82-009-2.1.1.3-0214055</t>
  </si>
  <si>
    <t>Mosogató elhelyezése és bekötése, hideg-meleg vízre, háztartási mosogatók, csaptelep és bűzelzáró nélkül, bútorba beépített, kétmedencés Rozsdamentes lemez háztartási mosogató, kétmedencés 900x600 mm</t>
  </si>
  <si>
    <t>82-009-5.1-0112641</t>
  </si>
  <si>
    <t>Mosdó vagy mosómedence berendezés elhelyezése és bekötése, kifolyószelep, bűzelzáró és sarokszelep nélkül, falra szerelhető porcelán kivitelben (komplett) BÁZIS porcelán mosdó 60 cm, 3 csaplyukkal, fúrt, 4196 71 01, fehér</t>
  </si>
  <si>
    <t>82-009-8.3.2-0319030</t>
  </si>
  <si>
    <t>Beépített kád elhelyezése és bekötése, acryl kádak, leeresztő túlfolyó és csaptelep nélkül,  kád előtétlappal, sarokkádak M-Akryl SAMANTA sarokkád, 150x150</t>
  </si>
  <si>
    <t>82-009-9.2.2.2-0319324</t>
  </si>
  <si>
    <t>Zuhanytálca vagy zuhanykabin elhelyezése és bekötése, zuhanytálca, csaptelep és szifon nélkül, acryl kivitelben 80 cm-es oldalhosszúság felett Radaway DELOS A 90 akryl zuhanytálca íves, 90x90x4,5 cm</t>
  </si>
  <si>
    <t>82-009-9.7.2.1-0319010</t>
  </si>
  <si>
    <t>Zuhanytálca vagy zuhanykabin elhelyezése és bekötése, zuhanyajtó kerettel biztonsági üveggel Radaway Premium Plus DWJ zuhanyajtó, átlátszó üveggel, 100x190 cm</t>
  </si>
  <si>
    <t>82-009-11.1.1.2-0110231</t>
  </si>
  <si>
    <t>WC csésze elhelyezése és bekötése, öblítőtartály, sarokszelep, WC ülőke,  nyomógomb nélkül, porcelánból, alsókifolyású, mélyöblítésű kivitelben ALFÖLDI/BÁZIS porcelán mélyöblítésű WC csésze, 6 l alsó kifolyású, fehér, Kód: 4033 00 01</t>
  </si>
  <si>
    <t>82-009-12.1-0117096</t>
  </si>
  <si>
    <t>WC-csésze kiegészítő szerelvényeinek elhelyezése, WC-ülőke Alföldi WC-ülőke, 8780 95 01, fehér</t>
  </si>
  <si>
    <t>82-009-12.2.1-0135121</t>
  </si>
  <si>
    <t>WC-csésze kiegészítő szerelvényeinek elhelyezése, WC csatlakozó, alsó kifolyású WC-hez HL200/1, Lágy PE WC-csatlakozó elfordítható excenterrel (0-20mm) és többrészes DN110 ajakos tömítéssel, fehér</t>
  </si>
  <si>
    <t>82-009-13.1-0337711</t>
  </si>
  <si>
    <t>WC öblítőtartály felszerelése és bekötése, falsík elé szerelhető, műanyag GEBERIT AP116plus alacsonyra szerelhető falon kívüli öblítőtartály, tablettázható, alpin fehér, Cikkszám: 136.444.11.1</t>
  </si>
  <si>
    <t>82-009-17.1-0110162</t>
  </si>
  <si>
    <t>Berendezési tárgyak szerelvényeinek felszerelése, sarokszelep szerelés MOFÉM sárgaréz sarokszelep 1/2"-3/8" sárgaréz, krómozott, 10 bar, Kód: 163-0006-00</t>
  </si>
  <si>
    <t>82-009-17.1-0325004</t>
  </si>
  <si>
    <t>Berendezési tárgyak szerelvényeinek felszerelése, sarokszelep szerelés HERZ sarokszelep WC-hez, Csz: UH13104</t>
  </si>
  <si>
    <t>82-009-19.1.1-0318043</t>
  </si>
  <si>
    <t>Csaptelepek és szerelvényeinek felszerelése, kádcsaptelepek, fali kádcsaptelep MOFÉM Junior egykaros kádtöltőcsaptelep, ECO kerámia vezérlőegység forrázás elleni védelemmel, kr. tartozékokkal, kód: 151-0012-00</t>
  </si>
  <si>
    <t>82-009-19.2.1-0318042</t>
  </si>
  <si>
    <t>Csaptelepek és szerelvényeinek felszerelése, zuhanycsaptelepek, fali zuhanycsaptelep MOFÉM Junior egykaros falraszerelhető zuhanycsaptelep, ECO kerámia vezérlőegység forrázás elleni védelemmel, kr. tartozékokkal, kód: 153-0009-00</t>
  </si>
  <si>
    <t>82-009-19.3.2-0318047</t>
  </si>
  <si>
    <t>Csaptelepek és szerelvényeinek felszerelése, mosdócsaptelepek, álló illetve süllyesztett mosdócsaptelep MOFÉM Junior egykaros mosdócsaptelep, ECO kerámia vezérlőegység forrázás elleni védelemmel, kr. leeresztőszeleppel, kód: 150-0018-00</t>
  </si>
  <si>
    <t>82-009-19.5.2-0318039</t>
  </si>
  <si>
    <t>Csaptelepek és szerelvényeinek felszerelése, mosogató csaptelepek, álló, illetve süllyesztett mosogató csaptelep MOFÉM Junior egykaros álló mosogatócsaptelep, ECO kerámia vezérlőegység forrázás elleni védelemmel, kr., kód: 652-0042-00</t>
  </si>
  <si>
    <t>82-009-21.1-0135007</t>
  </si>
  <si>
    <t>Padló alatti, feletti illetve falba süllyeszthető bűzelzáró, padló alatti 1, 2, 3 ágú elhelyezése HL300, Padlólefolyó DN50 vízszintes, 1db DN40/50 oldalsó befolyás, szigetelő karima, visszacsapó szelepes szifonbetét, műa rácskeret, nemesacél rács</t>
  </si>
  <si>
    <t>82-009-31.1.2-0135002</t>
  </si>
  <si>
    <t>Vizes berendezési tárgyak bűzelzáróinak felszerelése, falikúthoz-mosogatóhoz DN 50 HL100/50, Konyhai szifon DN50 x 6/4", gömbcsuklóval és visszacsapó szelepes mosógép csatlakozóval</t>
  </si>
  <si>
    <t>82-009-31.2-0110915</t>
  </si>
  <si>
    <t>Vizes berendezési tárgyak bűzelzáróinak felszerelése, mosdóhoz, bidéhez MOFÉM búraszifon leeresztőszeleppel, krómozott, Kód: 165-0027-00</t>
  </si>
  <si>
    <t>82-009-31.3-0325159</t>
  </si>
  <si>
    <t>Vizes berendezési tárgyak bűzelzáróinak felszerelése, fürdőkádhoz-zuhanytálcához HERZ kád leeresztő- és túlfolyószelep készlet, dugóval és lánccal, Csz: UH16401</t>
  </si>
  <si>
    <t>82-009-31.3-0337611</t>
  </si>
  <si>
    <t>Vizes berendezési tárgyak bűzelzáróinak felszerelése, fürdőkádhoz-zuhanytálcához GEBERIT zuhanytálca szifon d90, szelepfedéllel, vízzár magasság 50 mm, d50mm, Cikkszám: 150.551.21.1</t>
  </si>
  <si>
    <t>82-010-6.3.1-0322004</t>
  </si>
  <si>
    <t>Gázüzemű kombinált fűtő és vízmelegítő készülék elhelyezése, víz- és gázoldali bekötése,földgázra vagy PB gázra, kondenzációs kazán, elektromos bekötés nélkül, 40 kW teljesítményig Viessmann Vitodens 100-W Gázüzemű kondenzációs falikazán, nemesacél fűtőfelülettel, MatriX gázégővel, H és S földgázhoz valamint PB-gázhoz, helyiség levegőjétől függő és független üzemhez.  Kombi kivitel. Névleges teljesítmény: 35 kW (50/30°C)</t>
  </si>
  <si>
    <t>82-012-3.1.1.4-0423263</t>
  </si>
  <si>
    <t>Acéllemez kompakt lapradiátor elhelyezése, széthordással, tartókkal, bekötéssel, 1 soros, 1600 mm-ig, 600 mm VOGEL &amp; NOOT kompakt lapradiátor 11K típus, 1-soros, konvektorlemezes borítással, 600x 520 mm, fűtőteljesítmény:  563 W</t>
  </si>
  <si>
    <t>82-012-3.2.1.4-0423467</t>
  </si>
  <si>
    <t>Acéllemez kompakt lapradiátor elhelyezése, széthordással, tartókkal, bekötéssel, 2 soros, 1600 mm-ig, 600 mm VOGEL &amp; NOOT kompakt lapradiátor 22K típus, 2-soros, 2 konvektorlemez borítással, 600x1000 mm, fűtőteljesítmény: 1713 W</t>
  </si>
  <si>
    <t>82-012-3.2.1.4-0423471</t>
  </si>
  <si>
    <t>Acéllemez kompakt lapradiátor elhelyezése, széthordással, tartókkal, bekötéssel, 2 soros, 1600 mm-ig, 600 mm VOGEL &amp; NOOT kompakt lapradiátor 22K típus, 2-soros, 2 konvektorlemez borítással, 600x1400 mm, fűtőteljesítmény: 2398 W</t>
  </si>
  <si>
    <t>82-012-3.2.1.4-0423472</t>
  </si>
  <si>
    <t>Acéllemez kompakt lapradiátor elhelyezése, széthordással, tartókkal, bekötéssel, 2 soros, 1600 mm-ig, 600 mm VOGEL &amp; NOOT kompakt lapradiátor 22K típus, 2-soros, 2 konvektorlemez borítással, 600x1600 mm, fűtőteljesítmény: 2741 W</t>
  </si>
  <si>
    <t>82-012-12.1.1.2-0430135</t>
  </si>
  <si>
    <t>Törölközőszárító radiátorok elhelyezése széthordással, tartókkal, bekötéssel, 1820 mm fűtőtest magasságig, körcsöves, zárt törölközőszárító radiátor, 450-500 mm V&amp;N Della egyenes fürdőszobai töröközőszárítós csőradiátor 700x500mm</t>
  </si>
  <si>
    <t>82-016-2.1-0220658</t>
  </si>
  <si>
    <t>Adagoló (szappan, tusfürdő, fertőtlenítő, kézkrém, illatosító) és tartozékainak elhelyezése, falra szerelt kivitelben B&amp;K fali üveg folyékonyszappan adagoló krómozott konzollal, fényes, Cikkszám: BKH0580152</t>
  </si>
  <si>
    <t>82-016-3.1-0220721</t>
  </si>
  <si>
    <t>Papíradagolók elhelyezése falra szerelt kivitelben B&amp;K Losdi WC papír tartó közepes tekercshez, zárható, műanyag, fehér, Cikkszám: BKH0030411</t>
  </si>
  <si>
    <t>82-016-12.2</t>
  </si>
  <si>
    <t>Kazánház, illetve hőközpont beszabályozása, beüzemelése 23.261 - 45.440 W teljesítmény között</t>
  </si>
  <si>
    <t>82-016-13.2</t>
  </si>
  <si>
    <t>Próbafűtés, radiátorok beszabályozása 23.261 - 45.440 W teljesítmény között</t>
  </si>
  <si>
    <t>82-016-15.1-0322308</t>
  </si>
  <si>
    <t>Füstgázkészletek (csövek, idomok) elhelyezése zárt égésterű, fűtési és/vagy használati melegvízkészítő kazánok részére, felszerelve, szerelőkőműves munka nélkül, 60/100 mm Viessmann PPs égéstermék-elvezetés 3,4méter Rendszerméret: 60/100 mm</t>
  </si>
  <si>
    <t>82-000-0</t>
  </si>
  <si>
    <t>Tigáz költségek  engedélyezés, műszaki átadás kémény átadás</t>
  </si>
  <si>
    <t>82-001-0</t>
  </si>
  <si>
    <t>Bontási munkálatok kompletten</t>
  </si>
  <si>
    <t>82-002-0</t>
  </si>
  <si>
    <t>Építőmesteri helyreállítások kompletten</t>
  </si>
  <si>
    <t>83-001-2.1.1-0830603</t>
  </si>
  <si>
    <t>Kör keresztmetszetű légcsatorna és idomaik szerelése,  tartószerkezet nélkül, spirálkorcolt lemezcső, horganyzott acéllemezből, NÁ 63-150 mm között LINDAB SR spirálkorcolt lemezcső, horganyzott acéllemezből, lemez vtg. 0,5 mm, DN 100, SR-100</t>
  </si>
  <si>
    <t>83-002-2.7.1.1-0143281</t>
  </si>
  <si>
    <t>Kör keresztmetszetű fixzsalu, túlnyomást kibocsátó zsalu felszerelése falnyílásba, NÁ 350 mm-ig HELIOS VK 100 túlnyomáskibocsátó zsalu,</t>
  </si>
  <si>
    <t>83-006-6-0152101</t>
  </si>
  <si>
    <t>Maico ER-AP 60 VZ mennyezetre szerelt ventilátor elszívásra, V=61 m3//h, késleltető kapcsolóval,  indítási késleltetés 50 mp, utánfutás 6 perc Elektromos adatok: 230 V, 50 Hz, Telj.: 21 W, Imax=0,17 A, IP X5 védelmi fokozat</t>
  </si>
  <si>
    <t>Épületgépészeti szerelvények és berendezések szerelése</t>
  </si>
  <si>
    <t>Szellőztető berendezések</t>
  </si>
  <si>
    <t>Ajánlattevő adatai: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</si>
</sst>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b/>
      <sz val="11"/>
      <color theme="1"/>
      <name val="Times New Roman"/>
      <family val="2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/>
    </xf>
    <xf numFmtId="0" fontId="2" fillId="2" borderId="1" xfId="0" applyFont="1" applyFill="1" applyBorder="1" applyAlignment="1">
      <alignment horizontal="right" vertical="top" wrapText="1"/>
    </xf>
    <xf numFmtId="164" fontId="2" fillId="0" borderId="0" xfId="0" applyNumberFormat="1" applyFont="1" applyAlignment="1">
      <alignment vertical="top" wrapText="1"/>
    </xf>
    <xf numFmtId="10" fontId="3" fillId="0" borderId="2" xfId="0" applyNumberFormat="1" applyFont="1" applyBorder="1" applyAlignment="1">
      <alignment horizontal="right" vertical="top" wrapText="1"/>
    </xf>
    <xf numFmtId="164" fontId="5" fillId="0" borderId="3" xfId="0" applyNumberFormat="1" applyFont="1" applyBorder="1" applyAlignment="1">
      <alignment vertical="top" wrapText="1"/>
    </xf>
    <xf numFmtId="0" fontId="2" fillId="3" borderId="1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164" fontId="2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5" xfId="1" applyFont="1" applyBorder="1" applyAlignment="1">
      <alignment vertical="top" wrapText="1"/>
    </xf>
    <xf numFmtId="0" fontId="6" fillId="0" borderId="5" xfId="1" applyFont="1" applyBorder="1" applyAlignment="1">
      <alignment horizontal="right" vertical="top" wrapText="1"/>
    </xf>
    <xf numFmtId="0" fontId="6" fillId="0" borderId="0" xfId="1" applyFont="1" applyAlignment="1">
      <alignment vertical="top" wrapText="1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5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</cellXfs>
  <cellStyles count="2">
    <cellStyle name="Normál" xfId="0" builtinId="0"/>
    <cellStyle name="Normál 2" xfId="1" xr:uid="{0989F82D-E318-4D82-96F5-772A710630A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tabSelected="1" workbookViewId="0">
      <selection activeCell="A15" sqref="A15:D15"/>
    </sheetView>
  </sheetViews>
  <sheetFormatPr defaultRowHeight="15" x14ac:dyDescent="0.25"/>
  <cols>
    <col min="1" max="1" width="30.7109375" customWidth="1"/>
    <col min="2" max="2" width="8.7109375" customWidth="1"/>
    <col min="3" max="4" width="12.7109375" customWidth="1"/>
  </cols>
  <sheetData>
    <row r="1" spans="1:4" x14ac:dyDescent="0.25">
      <c r="A1" s="2" t="s">
        <v>613</v>
      </c>
      <c r="C1" s="21" t="s">
        <v>298</v>
      </c>
      <c r="D1" s="21"/>
    </row>
    <row r="2" spans="1:4" ht="30.75" customHeight="1" x14ac:dyDescent="0.25">
      <c r="A2" s="2"/>
      <c r="C2" s="21" t="s">
        <v>299</v>
      </c>
      <c r="D2" s="21"/>
    </row>
    <row r="3" spans="1:4" x14ac:dyDescent="0.25">
      <c r="A3" s="2"/>
      <c r="C3" s="21" t="s">
        <v>300</v>
      </c>
      <c r="D3" s="21"/>
    </row>
    <row r="4" spans="1:4" x14ac:dyDescent="0.25">
      <c r="A4" s="3"/>
    </row>
    <row r="5" spans="1:4" x14ac:dyDescent="0.25">
      <c r="A5" s="3"/>
    </row>
    <row r="6" spans="1:4" x14ac:dyDescent="0.25">
      <c r="A6" s="3" t="s">
        <v>297</v>
      </c>
    </row>
    <row r="7" spans="1:4" x14ac:dyDescent="0.25">
      <c r="A7" s="3"/>
    </row>
    <row r="9" spans="1:4" x14ac:dyDescent="0.25">
      <c r="A9" s="22" t="s">
        <v>301</v>
      </c>
      <c r="B9" s="22"/>
      <c r="C9" s="22"/>
      <c r="D9" s="22"/>
    </row>
    <row r="10" spans="1:4" x14ac:dyDescent="0.25">
      <c r="A10" s="22" t="s">
        <v>302</v>
      </c>
      <c r="B10" s="22"/>
      <c r="C10" s="22"/>
      <c r="D10" s="22"/>
    </row>
    <row r="11" spans="1:4" x14ac:dyDescent="0.25">
      <c r="A11" s="22"/>
      <c r="B11" s="22"/>
      <c r="C11" s="22"/>
      <c r="D11" s="22"/>
    </row>
    <row r="12" spans="1:4" x14ac:dyDescent="0.25">
      <c r="A12" s="22" t="s">
        <v>303</v>
      </c>
      <c r="B12" s="22"/>
      <c r="C12" s="22"/>
      <c r="D12" s="22"/>
    </row>
    <row r="13" spans="1:4" x14ac:dyDescent="0.25">
      <c r="A13" s="22"/>
      <c r="B13" s="22"/>
      <c r="C13" s="22"/>
      <c r="D13" s="22"/>
    </row>
    <row r="14" spans="1:4" x14ac:dyDescent="0.25">
      <c r="A14" s="22"/>
      <c r="B14" s="22"/>
      <c r="C14" s="22"/>
      <c r="D14" s="22"/>
    </row>
    <row r="15" spans="1:4" x14ac:dyDescent="0.25">
      <c r="A15" s="22" t="s">
        <v>297</v>
      </c>
      <c r="B15" s="22"/>
      <c r="C15" s="22"/>
      <c r="D15" s="22"/>
    </row>
    <row r="16" spans="1:4" x14ac:dyDescent="0.25">
      <c r="A16" s="22" t="s">
        <v>304</v>
      </c>
      <c r="B16" s="22"/>
      <c r="C16" s="22"/>
      <c r="D16" s="22"/>
    </row>
    <row r="17" spans="1:4" x14ac:dyDescent="0.25">
      <c r="A17" s="22" t="s">
        <v>305</v>
      </c>
      <c r="B17" s="22"/>
      <c r="C17" s="22"/>
      <c r="D17" s="22"/>
    </row>
    <row r="19" spans="1:4" ht="18.75" x14ac:dyDescent="0.25">
      <c r="A19" s="25" t="s">
        <v>306</v>
      </c>
      <c r="B19" s="25"/>
      <c r="C19" s="25"/>
      <c r="D19" s="25"/>
    </row>
    <row r="20" spans="1:4" x14ac:dyDescent="0.25">
      <c r="A20" s="1" t="s">
        <v>9</v>
      </c>
      <c r="B20" s="5"/>
      <c r="C20" s="5" t="s">
        <v>2</v>
      </c>
      <c r="D20" s="5" t="s">
        <v>3</v>
      </c>
    </row>
    <row r="21" spans="1:4" x14ac:dyDescent="0.25">
      <c r="A21" s="3" t="s">
        <v>307</v>
      </c>
      <c r="C21" s="6">
        <f>'Fejezet összesítő'!C6</f>
        <v>0</v>
      </c>
      <c r="D21" s="6">
        <f>'Fejezet összesítő'!D6</f>
        <v>0</v>
      </c>
    </row>
    <row r="22" spans="1:4" x14ac:dyDescent="0.25">
      <c r="A22" s="3" t="s">
        <v>308</v>
      </c>
      <c r="C22" s="26">
        <f>ROUND(C21+D21,0)</f>
        <v>0</v>
      </c>
      <c r="D22" s="26"/>
    </row>
    <row r="23" spans="1:4" x14ac:dyDescent="0.25">
      <c r="A23" s="3" t="s">
        <v>309</v>
      </c>
      <c r="B23" s="7">
        <v>0.27</v>
      </c>
      <c r="C23" s="26">
        <f>ROUND(C22*B23,0)</f>
        <v>0</v>
      </c>
      <c r="D23" s="26"/>
    </row>
    <row r="24" spans="1:4" x14ac:dyDescent="0.25">
      <c r="A24" s="8" t="s">
        <v>310</v>
      </c>
      <c r="B24" s="8"/>
      <c r="C24" s="23">
        <f>ROUND(C23+C22,0)</f>
        <v>0</v>
      </c>
      <c r="D24" s="23"/>
    </row>
    <row r="31" spans="1:4" x14ac:dyDescent="0.25">
      <c r="A31" s="2" t="s">
        <v>311</v>
      </c>
      <c r="C31" s="24" t="s">
        <v>312</v>
      </c>
      <c r="D31" s="24"/>
    </row>
  </sheetData>
  <mergeCells count="17">
    <mergeCell ref="C24:D24"/>
    <mergeCell ref="C31:D31"/>
    <mergeCell ref="A16:D16"/>
    <mergeCell ref="A17:D17"/>
    <mergeCell ref="A19:D19"/>
    <mergeCell ref="C22:D22"/>
    <mergeCell ref="C23:D23"/>
    <mergeCell ref="A11:D11"/>
    <mergeCell ref="A12:D12"/>
    <mergeCell ref="A13:D13"/>
    <mergeCell ref="A14:D14"/>
    <mergeCell ref="A15:D15"/>
    <mergeCell ref="C1:D1"/>
    <mergeCell ref="C2:D2"/>
    <mergeCell ref="C3:D3"/>
    <mergeCell ref="A9:D9"/>
    <mergeCell ref="A10:D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8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25.5" x14ac:dyDescent="0.25">
      <c r="A2" s="3">
        <v>1</v>
      </c>
      <c r="B2" s="2" t="s">
        <v>70</v>
      </c>
      <c r="C2" s="3" t="s">
        <v>71</v>
      </c>
      <c r="D2" s="2">
        <v>3</v>
      </c>
      <c r="E2" s="3" t="s">
        <v>24</v>
      </c>
      <c r="F2" s="4"/>
      <c r="G2" s="4"/>
      <c r="H2" s="6">
        <f t="shared" ref="H2:H7" si="0">ROUND(F2*D2,0)</f>
        <v>0</v>
      </c>
      <c r="I2" s="6">
        <f t="shared" ref="I2:I7" si="1">ROUND(G2*D2,0)</f>
        <v>0</v>
      </c>
      <c r="J2" s="10"/>
      <c r="K2" s="11" t="s">
        <v>72</v>
      </c>
    </row>
    <row r="3" spans="1:11" ht="51" x14ac:dyDescent="0.25">
      <c r="A3" s="3">
        <v>2</v>
      </c>
      <c r="B3" s="2" t="s">
        <v>73</v>
      </c>
      <c r="C3" s="3" t="s">
        <v>74</v>
      </c>
      <c r="D3" s="2">
        <v>8</v>
      </c>
      <c r="E3" s="3" t="s">
        <v>75</v>
      </c>
      <c r="F3" s="4"/>
      <c r="G3" s="4"/>
      <c r="H3" s="6">
        <f t="shared" si="0"/>
        <v>0</v>
      </c>
      <c r="I3" s="6">
        <f t="shared" si="1"/>
        <v>0</v>
      </c>
      <c r="J3" s="10"/>
      <c r="K3" s="11" t="s">
        <v>76</v>
      </c>
    </row>
    <row r="4" spans="1:11" ht="114.75" x14ac:dyDescent="0.25">
      <c r="A4" s="3">
        <v>3</v>
      </c>
      <c r="B4" s="2" t="s">
        <v>77</v>
      </c>
      <c r="C4" s="3" t="s">
        <v>78</v>
      </c>
      <c r="D4" s="2">
        <v>261</v>
      </c>
      <c r="E4" s="3" t="s">
        <v>24</v>
      </c>
      <c r="F4" s="4"/>
      <c r="G4" s="4"/>
      <c r="H4" s="6">
        <f t="shared" si="0"/>
        <v>0</v>
      </c>
      <c r="I4" s="6">
        <f t="shared" si="1"/>
        <v>0</v>
      </c>
      <c r="J4" s="10"/>
      <c r="K4" s="11" t="s">
        <v>79</v>
      </c>
    </row>
    <row r="5" spans="1:11" ht="127.5" x14ac:dyDescent="0.25">
      <c r="A5" s="3">
        <v>4</v>
      </c>
      <c r="B5" s="2" t="s">
        <v>80</v>
      </c>
      <c r="C5" s="3" t="s">
        <v>81</v>
      </c>
      <c r="D5" s="2">
        <v>261</v>
      </c>
      <c r="E5" s="3" t="s">
        <v>24</v>
      </c>
      <c r="F5" s="4"/>
      <c r="G5" s="4"/>
      <c r="H5" s="6">
        <f t="shared" si="0"/>
        <v>0</v>
      </c>
      <c r="I5" s="6">
        <f t="shared" si="1"/>
        <v>0</v>
      </c>
      <c r="J5" s="10"/>
      <c r="K5" s="11" t="s">
        <v>82</v>
      </c>
    </row>
    <row r="6" spans="1:11" ht="25.5" x14ac:dyDescent="0.25">
      <c r="A6" s="3">
        <v>5</v>
      </c>
      <c r="B6" s="2" t="s">
        <v>83</v>
      </c>
      <c r="C6" s="3" t="s">
        <v>84</v>
      </c>
      <c r="D6" s="2">
        <v>261</v>
      </c>
      <c r="E6" s="3" t="s">
        <v>24</v>
      </c>
      <c r="F6" s="4"/>
      <c r="G6" s="4"/>
      <c r="H6" s="6">
        <f t="shared" si="0"/>
        <v>0</v>
      </c>
      <c r="I6" s="6">
        <f t="shared" si="1"/>
        <v>0</v>
      </c>
      <c r="J6" s="10"/>
      <c r="K6" s="11" t="s">
        <v>85</v>
      </c>
    </row>
    <row r="7" spans="1:11" ht="25.5" x14ac:dyDescent="0.25">
      <c r="A7" s="3">
        <v>6</v>
      </c>
      <c r="B7" s="2" t="s">
        <v>86</v>
      </c>
      <c r="C7" s="3" t="s">
        <v>87</v>
      </c>
      <c r="D7" s="2">
        <v>1</v>
      </c>
      <c r="E7" s="3" t="s">
        <v>88</v>
      </c>
      <c r="F7" s="4"/>
      <c r="G7" s="4"/>
      <c r="H7" s="6">
        <f t="shared" si="0"/>
        <v>0</v>
      </c>
      <c r="I7" s="6">
        <f t="shared" si="1"/>
        <v>0</v>
      </c>
      <c r="J7" s="10"/>
      <c r="K7" s="11"/>
    </row>
    <row r="8" spans="1:11" x14ac:dyDescent="0.25">
      <c r="A8" s="8"/>
      <c r="B8" s="8"/>
      <c r="C8" s="8" t="s">
        <v>26</v>
      </c>
      <c r="D8" s="8"/>
      <c r="E8" s="8"/>
      <c r="F8" s="8"/>
      <c r="G8" s="8"/>
      <c r="H8" s="12">
        <f>ROUND(SUM(H2:H7),0)</f>
        <v>0</v>
      </c>
      <c r="I8" s="12">
        <f>ROUND(SUM(I2:I7),0)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102" x14ac:dyDescent="0.25">
      <c r="A2" s="3">
        <v>1</v>
      </c>
      <c r="B2" s="2" t="s">
        <v>89</v>
      </c>
      <c r="C2" s="3" t="s">
        <v>90</v>
      </c>
      <c r="D2" s="2">
        <v>1</v>
      </c>
      <c r="E2" s="3" t="s">
        <v>34</v>
      </c>
      <c r="F2" s="4"/>
      <c r="G2" s="4"/>
      <c r="H2" s="6">
        <f>ROUND(F2*D2,0)</f>
        <v>0</v>
      </c>
      <c r="I2" s="6">
        <f>ROUND(G2*D2,0)</f>
        <v>0</v>
      </c>
      <c r="J2" s="10"/>
      <c r="K2" s="11" t="s">
        <v>91</v>
      </c>
    </row>
    <row r="3" spans="1:11" ht="102" x14ac:dyDescent="0.25">
      <c r="A3" s="3">
        <v>2</v>
      </c>
      <c r="B3" s="2" t="s">
        <v>92</v>
      </c>
      <c r="C3" s="3" t="s">
        <v>93</v>
      </c>
      <c r="D3" s="2">
        <v>0.5</v>
      </c>
      <c r="E3" s="3" t="s">
        <v>34</v>
      </c>
      <c r="F3" s="4"/>
      <c r="G3" s="4"/>
      <c r="H3" s="6">
        <f>ROUND(F3*D3,0)</f>
        <v>0</v>
      </c>
      <c r="I3" s="6">
        <f>ROUND(G3*D3,0)</f>
        <v>0</v>
      </c>
      <c r="J3" s="10"/>
      <c r="K3" s="11" t="s">
        <v>94</v>
      </c>
    </row>
    <row r="4" spans="1:11" ht="89.25" x14ac:dyDescent="0.25">
      <c r="A4" s="3">
        <v>3</v>
      </c>
      <c r="B4" s="2" t="s">
        <v>95</v>
      </c>
      <c r="C4" s="3" t="s">
        <v>96</v>
      </c>
      <c r="D4" s="2">
        <v>44</v>
      </c>
      <c r="E4" s="3" t="s">
        <v>24</v>
      </c>
      <c r="F4" s="4"/>
      <c r="G4" s="4"/>
      <c r="H4" s="6">
        <f>ROUND(F4*D4,0)</f>
        <v>0</v>
      </c>
      <c r="I4" s="6">
        <f>ROUND(G4*D4,0)</f>
        <v>0</v>
      </c>
      <c r="J4" s="10"/>
      <c r="K4" s="11" t="s">
        <v>97</v>
      </c>
    </row>
    <row r="5" spans="1:11" x14ac:dyDescent="0.25">
      <c r="A5" s="8"/>
      <c r="B5" s="8"/>
      <c r="C5" s="8" t="s">
        <v>26</v>
      </c>
      <c r="D5" s="8"/>
      <c r="E5" s="8"/>
      <c r="F5" s="8"/>
      <c r="G5" s="8"/>
      <c r="H5" s="12">
        <f>ROUND(SUM(H2:H4),0)</f>
        <v>0</v>
      </c>
      <c r="I5" s="12">
        <f>ROUND(SUM(I2:I4),0)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140.25" x14ac:dyDescent="0.25">
      <c r="A2" s="3">
        <v>1</v>
      </c>
      <c r="B2" s="2" t="s">
        <v>101</v>
      </c>
      <c r="C2" s="3" t="s">
        <v>102</v>
      </c>
      <c r="D2" s="2">
        <v>4</v>
      </c>
      <c r="E2" s="3" t="s">
        <v>100</v>
      </c>
      <c r="F2" s="4"/>
      <c r="G2" s="4"/>
      <c r="H2" s="6">
        <f>ROUND(F2*D2,0)</f>
        <v>0</v>
      </c>
      <c r="I2" s="6">
        <f>ROUND(G2*D2,0)</f>
        <v>0</v>
      </c>
      <c r="J2" s="10"/>
      <c r="K2" s="11" t="s">
        <v>103</v>
      </c>
    </row>
    <row r="3" spans="1:11" x14ac:dyDescent="0.25">
      <c r="A3" s="8"/>
      <c r="B3" s="8"/>
      <c r="C3" s="8" t="s">
        <v>26</v>
      </c>
      <c r="D3" s="8"/>
      <c r="E3" s="8"/>
      <c r="F3" s="8"/>
      <c r="G3" s="8"/>
      <c r="H3" s="12">
        <f>ROUND(SUM(H2:H2),0)</f>
        <v>0</v>
      </c>
      <c r="I3" s="12">
        <f>ROUND(SUM(I2:I2),0)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127.5" x14ac:dyDescent="0.25">
      <c r="A2" s="3">
        <v>1</v>
      </c>
      <c r="B2" s="2" t="s">
        <v>104</v>
      </c>
      <c r="C2" s="3" t="s">
        <v>105</v>
      </c>
      <c r="D2" s="2">
        <v>7</v>
      </c>
      <c r="E2" s="3" t="s">
        <v>24</v>
      </c>
      <c r="F2" s="4"/>
      <c r="G2" s="4"/>
      <c r="H2" s="6">
        <f>ROUND(F2*D2,0)</f>
        <v>0</v>
      </c>
      <c r="I2" s="6">
        <f>ROUND(G2*D2,0)</f>
        <v>0</v>
      </c>
      <c r="J2" s="10"/>
      <c r="K2" s="11" t="s">
        <v>106</v>
      </c>
    </row>
    <row r="3" spans="1:11" x14ac:dyDescent="0.25">
      <c r="A3" s="8"/>
      <c r="B3" s="8"/>
      <c r="C3" s="8" t="s">
        <v>26</v>
      </c>
      <c r="D3" s="8"/>
      <c r="E3" s="8"/>
      <c r="F3" s="8"/>
      <c r="G3" s="8"/>
      <c r="H3" s="12">
        <f>ROUND(SUM(H2:H2),0)</f>
        <v>0</v>
      </c>
      <c r="I3" s="12">
        <f>ROUND(SUM(I2:I2),0)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8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89.25" x14ac:dyDescent="0.25">
      <c r="A2" s="3">
        <v>1</v>
      </c>
      <c r="B2" s="2" t="s">
        <v>109</v>
      </c>
      <c r="C2" s="3" t="s">
        <v>110</v>
      </c>
      <c r="D2" s="2">
        <v>119</v>
      </c>
      <c r="E2" s="3" t="s">
        <v>56</v>
      </c>
      <c r="F2" s="4"/>
      <c r="G2" s="4"/>
      <c r="H2" s="6">
        <f t="shared" ref="H2:H7" si="0">ROUND(F2*D2,0)</f>
        <v>0</v>
      </c>
      <c r="I2" s="6">
        <f t="shared" ref="I2:I7" si="1">ROUND(G2*D2,0)</f>
        <v>0</v>
      </c>
      <c r="J2" s="10"/>
      <c r="K2" s="11" t="s">
        <v>111</v>
      </c>
    </row>
    <row r="3" spans="1:11" ht="76.5" x14ac:dyDescent="0.25">
      <c r="A3" s="3">
        <v>2</v>
      </c>
      <c r="B3" s="2" t="s">
        <v>112</v>
      </c>
      <c r="C3" s="3" t="s">
        <v>113</v>
      </c>
      <c r="D3" s="2">
        <v>30</v>
      </c>
      <c r="E3" s="3" t="s">
        <v>24</v>
      </c>
      <c r="F3" s="4"/>
      <c r="G3" s="4"/>
      <c r="H3" s="6">
        <f t="shared" si="0"/>
        <v>0</v>
      </c>
      <c r="I3" s="6">
        <f t="shared" si="1"/>
        <v>0</v>
      </c>
      <c r="J3" s="10"/>
      <c r="K3" s="11" t="s">
        <v>114</v>
      </c>
    </row>
    <row r="4" spans="1:11" ht="102" x14ac:dyDescent="0.25">
      <c r="A4" s="3">
        <v>3</v>
      </c>
      <c r="B4" s="2" t="s">
        <v>115</v>
      </c>
      <c r="C4" s="3" t="s">
        <v>116</v>
      </c>
      <c r="D4" s="2">
        <v>207</v>
      </c>
      <c r="E4" s="3" t="s">
        <v>24</v>
      </c>
      <c r="F4" s="4"/>
      <c r="G4" s="4"/>
      <c r="H4" s="6">
        <f t="shared" si="0"/>
        <v>0</v>
      </c>
      <c r="I4" s="6">
        <f t="shared" si="1"/>
        <v>0</v>
      </c>
      <c r="J4" s="10"/>
      <c r="K4" s="11" t="s">
        <v>117</v>
      </c>
    </row>
    <row r="5" spans="1:11" ht="63.75" x14ac:dyDescent="0.25">
      <c r="A5" s="3">
        <v>4</v>
      </c>
      <c r="B5" s="2" t="s">
        <v>118</v>
      </c>
      <c r="C5" s="3" t="s">
        <v>119</v>
      </c>
      <c r="D5" s="2">
        <v>14</v>
      </c>
      <c r="E5" s="3" t="s">
        <v>24</v>
      </c>
      <c r="F5" s="4"/>
      <c r="G5" s="4"/>
      <c r="H5" s="6">
        <f t="shared" si="0"/>
        <v>0</v>
      </c>
      <c r="I5" s="6">
        <f t="shared" si="1"/>
        <v>0</v>
      </c>
      <c r="J5" s="10"/>
      <c r="K5" s="11" t="s">
        <v>120</v>
      </c>
    </row>
    <row r="6" spans="1:11" ht="76.5" x14ac:dyDescent="0.25">
      <c r="A6" s="3">
        <v>5</v>
      </c>
      <c r="B6" s="2" t="s">
        <v>121</v>
      </c>
      <c r="C6" s="3" t="s">
        <v>122</v>
      </c>
      <c r="D6" s="2">
        <v>14</v>
      </c>
      <c r="E6" s="3" t="s">
        <v>24</v>
      </c>
      <c r="F6" s="4"/>
      <c r="G6" s="4"/>
      <c r="H6" s="6">
        <f t="shared" si="0"/>
        <v>0</v>
      </c>
      <c r="I6" s="6">
        <f t="shared" si="1"/>
        <v>0</v>
      </c>
      <c r="J6" s="10"/>
      <c r="K6" s="11" t="s">
        <v>123</v>
      </c>
    </row>
    <row r="7" spans="1:11" ht="38.25" x14ac:dyDescent="0.25">
      <c r="A7" s="3">
        <v>6</v>
      </c>
      <c r="B7" s="2" t="s">
        <v>124</v>
      </c>
      <c r="C7" s="3" t="s">
        <v>125</v>
      </c>
      <c r="D7" s="2">
        <v>14</v>
      </c>
      <c r="E7" s="3" t="s">
        <v>24</v>
      </c>
      <c r="F7" s="4"/>
      <c r="G7" s="4"/>
      <c r="H7" s="6">
        <f t="shared" si="0"/>
        <v>0</v>
      </c>
      <c r="I7" s="6">
        <f t="shared" si="1"/>
        <v>0</v>
      </c>
      <c r="J7" s="10"/>
      <c r="K7" s="11" t="s">
        <v>126</v>
      </c>
    </row>
    <row r="8" spans="1:11" x14ac:dyDescent="0.25">
      <c r="A8" s="8"/>
      <c r="B8" s="8"/>
      <c r="C8" s="8" t="s">
        <v>26</v>
      </c>
      <c r="D8" s="8"/>
      <c r="E8" s="8"/>
      <c r="F8" s="8"/>
      <c r="G8" s="8"/>
      <c r="H8" s="12">
        <f>ROUND(SUM(H2:H7),0)</f>
        <v>0</v>
      </c>
      <c r="I8" s="12">
        <f>ROUND(SUM(I2:I7),0)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6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114.75" x14ac:dyDescent="0.25">
      <c r="A2" s="3">
        <v>1</v>
      </c>
      <c r="B2" s="2" t="s">
        <v>129</v>
      </c>
      <c r="C2" s="3" t="s">
        <v>130</v>
      </c>
      <c r="D2" s="2">
        <v>12</v>
      </c>
      <c r="E2" s="3" t="s">
        <v>24</v>
      </c>
      <c r="F2" s="4"/>
      <c r="G2" s="4"/>
      <c r="H2" s="6">
        <f>ROUND(F2*D2,0)</f>
        <v>0</v>
      </c>
      <c r="I2" s="6">
        <f>ROUND(G2*D2,0)</f>
        <v>0</v>
      </c>
      <c r="J2" s="10"/>
      <c r="K2" s="11" t="s">
        <v>131</v>
      </c>
    </row>
    <row r="3" spans="1:11" ht="114.75" x14ac:dyDescent="0.25">
      <c r="A3" s="3">
        <v>2</v>
      </c>
      <c r="B3" s="2" t="s">
        <v>132</v>
      </c>
      <c r="C3" s="3" t="s">
        <v>133</v>
      </c>
      <c r="D3" s="2">
        <v>5</v>
      </c>
      <c r="E3" s="3" t="s">
        <v>24</v>
      </c>
      <c r="F3" s="4"/>
      <c r="G3" s="4"/>
      <c r="H3" s="6">
        <f>ROUND(F3*D3,0)</f>
        <v>0</v>
      </c>
      <c r="I3" s="6">
        <f>ROUND(G3*D3,0)</f>
        <v>0</v>
      </c>
      <c r="J3" s="10"/>
      <c r="K3" s="11" t="s">
        <v>134</v>
      </c>
    </row>
    <row r="4" spans="1:11" ht="114.75" x14ac:dyDescent="0.25">
      <c r="A4" s="3">
        <v>3</v>
      </c>
      <c r="B4" s="2" t="s">
        <v>135</v>
      </c>
      <c r="C4" s="3" t="s">
        <v>136</v>
      </c>
      <c r="D4" s="2">
        <v>87</v>
      </c>
      <c r="E4" s="3" t="s">
        <v>24</v>
      </c>
      <c r="F4" s="4"/>
      <c r="G4" s="4"/>
      <c r="H4" s="6">
        <f>ROUND(F4*D4,0)</f>
        <v>0</v>
      </c>
      <c r="I4" s="6">
        <f>ROUND(G4*D4,0)</f>
        <v>0</v>
      </c>
      <c r="J4" s="10"/>
      <c r="K4" s="11" t="s">
        <v>137</v>
      </c>
    </row>
    <row r="5" spans="1:11" ht="89.25" x14ac:dyDescent="0.25">
      <c r="A5" s="3">
        <v>4</v>
      </c>
      <c r="B5" s="2" t="s">
        <v>138</v>
      </c>
      <c r="C5" s="3" t="s">
        <v>139</v>
      </c>
      <c r="D5" s="2">
        <v>13</v>
      </c>
      <c r="E5" s="3" t="s">
        <v>24</v>
      </c>
      <c r="F5" s="4"/>
      <c r="G5" s="4"/>
      <c r="H5" s="6">
        <f>ROUND(F5*D5,0)</f>
        <v>0</v>
      </c>
      <c r="I5" s="6">
        <f>ROUND(G5*D5,0)</f>
        <v>0</v>
      </c>
      <c r="J5" s="10"/>
      <c r="K5" s="11" t="s">
        <v>140</v>
      </c>
    </row>
    <row r="6" spans="1:11" x14ac:dyDescent="0.25">
      <c r="A6" s="8"/>
      <c r="B6" s="8"/>
      <c r="C6" s="8" t="s">
        <v>26</v>
      </c>
      <c r="D6" s="8"/>
      <c r="E6" s="8"/>
      <c r="F6" s="8"/>
      <c r="G6" s="8"/>
      <c r="H6" s="12">
        <f>ROUND(SUM(H2:H5),0)</f>
        <v>0</v>
      </c>
      <c r="I6" s="12">
        <f>ROUND(SUM(I2:I5),0)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3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89.25" x14ac:dyDescent="0.25">
      <c r="A2" s="3">
        <v>1</v>
      </c>
      <c r="B2" s="2" t="s">
        <v>141</v>
      </c>
      <c r="C2" s="3" t="s">
        <v>142</v>
      </c>
      <c r="D2" s="2">
        <v>64</v>
      </c>
      <c r="E2" s="3" t="s">
        <v>24</v>
      </c>
      <c r="F2" s="4"/>
      <c r="G2" s="4"/>
      <c r="H2" s="6">
        <f t="shared" ref="H2:H12" si="0">ROUND(F2*D2,0)</f>
        <v>0</v>
      </c>
      <c r="I2" s="6">
        <f t="shared" ref="I2:I12" si="1">ROUND(G2*D2,0)</f>
        <v>0</v>
      </c>
      <c r="J2" s="10"/>
      <c r="K2" s="11" t="s">
        <v>143</v>
      </c>
    </row>
    <row r="3" spans="1:11" ht="76.5" x14ac:dyDescent="0.25">
      <c r="A3" s="3">
        <v>2</v>
      </c>
      <c r="B3" s="2" t="s">
        <v>144</v>
      </c>
      <c r="C3" s="3" t="s">
        <v>145</v>
      </c>
      <c r="D3" s="2">
        <v>12</v>
      </c>
      <c r="E3" s="3" t="s">
        <v>24</v>
      </c>
      <c r="F3" s="4"/>
      <c r="G3" s="4"/>
      <c r="H3" s="6">
        <f t="shared" si="0"/>
        <v>0</v>
      </c>
      <c r="I3" s="6">
        <f t="shared" si="1"/>
        <v>0</v>
      </c>
      <c r="J3" s="10"/>
      <c r="K3" s="11" t="s">
        <v>146</v>
      </c>
    </row>
    <row r="4" spans="1:11" ht="140.25" x14ac:dyDescent="0.25">
      <c r="A4" s="3">
        <v>3</v>
      </c>
      <c r="B4" s="2" t="s">
        <v>147</v>
      </c>
      <c r="C4" s="3" t="s">
        <v>148</v>
      </c>
      <c r="D4" s="2">
        <v>12</v>
      </c>
      <c r="E4" s="3" t="s">
        <v>24</v>
      </c>
      <c r="F4" s="4"/>
      <c r="G4" s="4"/>
      <c r="H4" s="6">
        <f t="shared" si="0"/>
        <v>0</v>
      </c>
      <c r="I4" s="6">
        <f t="shared" si="1"/>
        <v>0</v>
      </c>
      <c r="J4" s="10"/>
      <c r="K4" s="11" t="s">
        <v>149</v>
      </c>
    </row>
    <row r="5" spans="1:11" ht="140.25" x14ac:dyDescent="0.25">
      <c r="A5" s="3">
        <v>4</v>
      </c>
      <c r="B5" s="2" t="s">
        <v>150</v>
      </c>
      <c r="C5" s="3" t="s">
        <v>151</v>
      </c>
      <c r="D5" s="2">
        <v>52</v>
      </c>
      <c r="E5" s="3" t="s">
        <v>24</v>
      </c>
      <c r="F5" s="4"/>
      <c r="G5" s="4"/>
      <c r="H5" s="6">
        <f t="shared" si="0"/>
        <v>0</v>
      </c>
      <c r="I5" s="6">
        <f t="shared" si="1"/>
        <v>0</v>
      </c>
      <c r="J5" s="10"/>
      <c r="K5" s="11" t="s">
        <v>152</v>
      </c>
    </row>
    <row r="6" spans="1:11" ht="140.25" x14ac:dyDescent="0.25">
      <c r="A6" s="3">
        <v>5</v>
      </c>
      <c r="B6" s="2" t="s">
        <v>153</v>
      </c>
      <c r="C6" s="3" t="s">
        <v>154</v>
      </c>
      <c r="D6" s="2">
        <v>45</v>
      </c>
      <c r="E6" s="3" t="s">
        <v>56</v>
      </c>
      <c r="F6" s="4"/>
      <c r="G6" s="4"/>
      <c r="H6" s="6">
        <f t="shared" si="0"/>
        <v>0</v>
      </c>
      <c r="I6" s="6">
        <f t="shared" si="1"/>
        <v>0</v>
      </c>
      <c r="J6" s="10"/>
      <c r="K6" s="11" t="s">
        <v>155</v>
      </c>
    </row>
    <row r="7" spans="1:11" ht="140.25" x14ac:dyDescent="0.25">
      <c r="A7" s="3">
        <v>6</v>
      </c>
      <c r="B7" s="2" t="s">
        <v>156</v>
      </c>
      <c r="C7" s="3" t="s">
        <v>157</v>
      </c>
      <c r="D7" s="2">
        <v>39</v>
      </c>
      <c r="E7" s="3" t="s">
        <v>24</v>
      </c>
      <c r="F7" s="4"/>
      <c r="G7" s="4"/>
      <c r="H7" s="6">
        <f t="shared" si="0"/>
        <v>0</v>
      </c>
      <c r="I7" s="6">
        <f t="shared" si="1"/>
        <v>0</v>
      </c>
      <c r="J7" s="10"/>
      <c r="K7" s="11" t="s">
        <v>158</v>
      </c>
    </row>
    <row r="8" spans="1:11" ht="89.25" x14ac:dyDescent="0.25">
      <c r="A8" s="3">
        <v>7</v>
      </c>
      <c r="B8" s="2" t="s">
        <v>159</v>
      </c>
      <c r="C8" s="3" t="s">
        <v>160</v>
      </c>
      <c r="D8" s="2">
        <v>31</v>
      </c>
      <c r="E8" s="3" t="s">
        <v>24</v>
      </c>
      <c r="F8" s="4"/>
      <c r="G8" s="4"/>
      <c r="H8" s="6">
        <f t="shared" si="0"/>
        <v>0</v>
      </c>
      <c r="I8" s="6">
        <f t="shared" si="1"/>
        <v>0</v>
      </c>
      <c r="J8" s="10"/>
      <c r="K8" s="11" t="s">
        <v>161</v>
      </c>
    </row>
    <row r="9" spans="1:11" ht="89.25" x14ac:dyDescent="0.25">
      <c r="A9" s="3">
        <v>8</v>
      </c>
      <c r="B9" s="2" t="s">
        <v>162</v>
      </c>
      <c r="C9" s="3" t="s">
        <v>163</v>
      </c>
      <c r="D9" s="2">
        <v>8</v>
      </c>
      <c r="E9" s="3" t="s">
        <v>24</v>
      </c>
      <c r="F9" s="4"/>
      <c r="G9" s="4"/>
      <c r="H9" s="6">
        <f t="shared" si="0"/>
        <v>0</v>
      </c>
      <c r="I9" s="6">
        <f t="shared" si="1"/>
        <v>0</v>
      </c>
      <c r="J9" s="10"/>
      <c r="K9" s="11" t="s">
        <v>164</v>
      </c>
    </row>
    <row r="10" spans="1:11" ht="89.25" x14ac:dyDescent="0.25">
      <c r="A10" s="3">
        <v>9</v>
      </c>
      <c r="B10" s="2" t="s">
        <v>165</v>
      </c>
      <c r="C10" s="3" t="s">
        <v>166</v>
      </c>
      <c r="D10" s="2">
        <v>31</v>
      </c>
      <c r="E10" s="3" t="s">
        <v>24</v>
      </c>
      <c r="F10" s="4"/>
      <c r="G10" s="4"/>
      <c r="H10" s="6">
        <f t="shared" si="0"/>
        <v>0</v>
      </c>
      <c r="I10" s="6">
        <f t="shared" si="1"/>
        <v>0</v>
      </c>
      <c r="J10" s="10"/>
      <c r="K10" s="11" t="s">
        <v>167</v>
      </c>
    </row>
    <row r="11" spans="1:11" ht="102" x14ac:dyDescent="0.25">
      <c r="A11" s="3">
        <v>10</v>
      </c>
      <c r="B11" s="2" t="s">
        <v>168</v>
      </c>
      <c r="C11" s="3" t="s">
        <v>169</v>
      </c>
      <c r="D11" s="2">
        <v>40</v>
      </c>
      <c r="E11" s="3" t="s">
        <v>24</v>
      </c>
      <c r="F11" s="4"/>
      <c r="G11" s="4"/>
      <c r="H11" s="6">
        <f t="shared" si="0"/>
        <v>0</v>
      </c>
      <c r="I11" s="6">
        <f t="shared" si="1"/>
        <v>0</v>
      </c>
      <c r="J11" s="10"/>
      <c r="K11" s="11" t="s">
        <v>170</v>
      </c>
    </row>
    <row r="12" spans="1:11" ht="76.5" x14ac:dyDescent="0.25">
      <c r="A12" s="3">
        <v>11</v>
      </c>
      <c r="B12" s="2" t="s">
        <v>171</v>
      </c>
      <c r="C12" s="3" t="s">
        <v>172</v>
      </c>
      <c r="D12" s="2">
        <v>40</v>
      </c>
      <c r="E12" s="3" t="s">
        <v>24</v>
      </c>
      <c r="F12" s="4"/>
      <c r="G12" s="4"/>
      <c r="H12" s="6">
        <f t="shared" si="0"/>
        <v>0</v>
      </c>
      <c r="I12" s="6">
        <f t="shared" si="1"/>
        <v>0</v>
      </c>
      <c r="J12" s="10"/>
      <c r="K12" s="11" t="s">
        <v>173</v>
      </c>
    </row>
    <row r="13" spans="1:11" x14ac:dyDescent="0.25">
      <c r="A13" s="8"/>
      <c r="B13" s="8"/>
      <c r="C13" s="8" t="s">
        <v>26</v>
      </c>
      <c r="D13" s="8"/>
      <c r="E13" s="8"/>
      <c r="F13" s="8"/>
      <c r="G13" s="8"/>
      <c r="H13" s="12">
        <f>ROUND(SUM(H2:H12),0)</f>
        <v>0</v>
      </c>
      <c r="I13" s="12">
        <f>ROUND(SUM(I2:I12),0)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9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89.25" x14ac:dyDescent="0.25">
      <c r="A2" s="3">
        <v>1</v>
      </c>
      <c r="B2" s="2" t="s">
        <v>174</v>
      </c>
      <c r="C2" s="3" t="s">
        <v>175</v>
      </c>
      <c r="D2" s="2">
        <v>17</v>
      </c>
      <c r="E2" s="3" t="s">
        <v>56</v>
      </c>
      <c r="F2" s="4"/>
      <c r="G2" s="4"/>
      <c r="H2" s="6">
        <f t="shared" ref="H2:H8" si="0">ROUND(F2*D2,0)</f>
        <v>0</v>
      </c>
      <c r="I2" s="6">
        <f t="shared" ref="I2:I8" si="1">ROUND(G2*D2,0)</f>
        <v>0</v>
      </c>
      <c r="J2" s="10"/>
      <c r="K2" s="11" t="s">
        <v>176</v>
      </c>
    </row>
    <row r="3" spans="1:11" ht="89.25" x14ac:dyDescent="0.25">
      <c r="A3" s="3">
        <v>2</v>
      </c>
      <c r="B3" s="2" t="s">
        <v>177</v>
      </c>
      <c r="C3" s="3" t="s">
        <v>178</v>
      </c>
      <c r="D3" s="2">
        <v>51</v>
      </c>
      <c r="E3" s="3" t="s">
        <v>56</v>
      </c>
      <c r="F3" s="4"/>
      <c r="G3" s="4"/>
      <c r="H3" s="6">
        <f t="shared" si="0"/>
        <v>0</v>
      </c>
      <c r="I3" s="6">
        <f t="shared" si="1"/>
        <v>0</v>
      </c>
      <c r="J3" s="10"/>
      <c r="K3" s="11" t="s">
        <v>179</v>
      </c>
    </row>
    <row r="4" spans="1:11" ht="89.25" x14ac:dyDescent="0.25">
      <c r="A4" s="3">
        <v>3</v>
      </c>
      <c r="B4" s="2" t="s">
        <v>180</v>
      </c>
      <c r="C4" s="3" t="s">
        <v>181</v>
      </c>
      <c r="D4" s="2">
        <v>4</v>
      </c>
      <c r="E4" s="3" t="s">
        <v>100</v>
      </c>
      <c r="F4" s="4"/>
      <c r="G4" s="4"/>
      <c r="H4" s="6">
        <f t="shared" si="0"/>
        <v>0</v>
      </c>
      <c r="I4" s="6">
        <f t="shared" si="1"/>
        <v>0</v>
      </c>
      <c r="J4" s="10"/>
      <c r="K4" s="11" t="s">
        <v>182</v>
      </c>
    </row>
    <row r="5" spans="1:11" ht="89.25" x14ac:dyDescent="0.25">
      <c r="A5" s="3">
        <v>4</v>
      </c>
      <c r="B5" s="2" t="s">
        <v>183</v>
      </c>
      <c r="C5" s="3" t="s">
        <v>184</v>
      </c>
      <c r="D5" s="2">
        <v>57</v>
      </c>
      <c r="E5" s="3" t="s">
        <v>100</v>
      </c>
      <c r="F5" s="4"/>
      <c r="G5" s="4"/>
      <c r="H5" s="6">
        <f t="shared" si="0"/>
        <v>0</v>
      </c>
      <c r="I5" s="6">
        <f t="shared" si="1"/>
        <v>0</v>
      </c>
      <c r="J5" s="10"/>
      <c r="K5" s="11" t="s">
        <v>185</v>
      </c>
    </row>
    <row r="6" spans="1:11" ht="89.25" x14ac:dyDescent="0.25">
      <c r="A6" s="3">
        <v>5</v>
      </c>
      <c r="B6" s="2" t="s">
        <v>186</v>
      </c>
      <c r="C6" s="3" t="s">
        <v>187</v>
      </c>
      <c r="D6" s="2">
        <v>10</v>
      </c>
      <c r="E6" s="3" t="s">
        <v>56</v>
      </c>
      <c r="F6" s="4"/>
      <c r="G6" s="4"/>
      <c r="H6" s="6">
        <f t="shared" si="0"/>
        <v>0</v>
      </c>
      <c r="I6" s="6">
        <f t="shared" si="1"/>
        <v>0</v>
      </c>
      <c r="J6" s="10"/>
      <c r="K6" s="11" t="s">
        <v>188</v>
      </c>
    </row>
    <row r="7" spans="1:11" ht="102" x14ac:dyDescent="0.25">
      <c r="A7" s="3">
        <v>6</v>
      </c>
      <c r="B7" s="2" t="s">
        <v>189</v>
      </c>
      <c r="C7" s="3" t="s">
        <v>190</v>
      </c>
      <c r="D7" s="2">
        <v>6</v>
      </c>
      <c r="E7" s="3" t="s">
        <v>100</v>
      </c>
      <c r="F7" s="4"/>
      <c r="G7" s="4"/>
      <c r="H7" s="6">
        <f t="shared" si="0"/>
        <v>0</v>
      </c>
      <c r="I7" s="6">
        <f t="shared" si="1"/>
        <v>0</v>
      </c>
      <c r="J7" s="10"/>
      <c r="K7" s="11" t="s">
        <v>191</v>
      </c>
    </row>
    <row r="8" spans="1:11" ht="114.75" x14ac:dyDescent="0.25">
      <c r="A8" s="3">
        <v>7</v>
      </c>
      <c r="B8" s="2" t="s">
        <v>192</v>
      </c>
      <c r="C8" s="3" t="s">
        <v>193</v>
      </c>
      <c r="D8" s="2">
        <v>8</v>
      </c>
      <c r="E8" s="3" t="s">
        <v>100</v>
      </c>
      <c r="F8" s="4"/>
      <c r="G8" s="4"/>
      <c r="H8" s="6">
        <f t="shared" si="0"/>
        <v>0</v>
      </c>
      <c r="I8" s="6">
        <f t="shared" si="1"/>
        <v>0</v>
      </c>
      <c r="J8" s="10"/>
      <c r="K8" s="11" t="s">
        <v>194</v>
      </c>
    </row>
    <row r="9" spans="1:11" x14ac:dyDescent="0.25">
      <c r="A9" s="8"/>
      <c r="B9" s="8"/>
      <c r="C9" s="8" t="s">
        <v>26</v>
      </c>
      <c r="D9" s="8"/>
      <c r="E9" s="8"/>
      <c r="F9" s="8"/>
      <c r="G9" s="8"/>
      <c r="H9" s="12">
        <f>ROUND(SUM(H2:H8),0)</f>
        <v>0</v>
      </c>
      <c r="I9" s="12">
        <f>ROUND(SUM(I2:I8),0)</f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2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102" x14ac:dyDescent="0.25">
      <c r="A2" s="3">
        <v>1</v>
      </c>
      <c r="B2" s="2" t="s">
        <v>195</v>
      </c>
      <c r="C2" s="3" t="s">
        <v>196</v>
      </c>
      <c r="D2" s="2">
        <v>3</v>
      </c>
      <c r="E2" s="3" t="s">
        <v>100</v>
      </c>
      <c r="F2" s="4"/>
      <c r="G2" s="4"/>
      <c r="H2" s="6">
        <f t="shared" ref="H2:H11" si="0">ROUND(F2*D2,0)</f>
        <v>0</v>
      </c>
      <c r="I2" s="6">
        <f t="shared" ref="I2:I11" si="1">ROUND(G2*D2,0)</f>
        <v>0</v>
      </c>
      <c r="J2" s="10" t="s">
        <v>197</v>
      </c>
      <c r="K2" s="11"/>
    </row>
    <row r="3" spans="1:11" ht="102" x14ac:dyDescent="0.25">
      <c r="A3" s="3">
        <v>2</v>
      </c>
      <c r="B3" s="2" t="s">
        <v>198</v>
      </c>
      <c r="C3" s="3" t="s">
        <v>199</v>
      </c>
      <c r="D3" s="2">
        <v>2</v>
      </c>
      <c r="E3" s="3" t="s">
        <v>100</v>
      </c>
      <c r="F3" s="4"/>
      <c r="G3" s="4"/>
      <c r="H3" s="6">
        <f t="shared" si="0"/>
        <v>0</v>
      </c>
      <c r="I3" s="6">
        <f t="shared" si="1"/>
        <v>0</v>
      </c>
      <c r="J3" s="10" t="s">
        <v>200</v>
      </c>
      <c r="K3" s="11"/>
    </row>
    <row r="4" spans="1:11" ht="102" x14ac:dyDescent="0.25">
      <c r="A4" s="3">
        <v>3</v>
      </c>
      <c r="B4" s="2" t="s">
        <v>201</v>
      </c>
      <c r="C4" s="3" t="s">
        <v>202</v>
      </c>
      <c r="D4" s="2">
        <v>1</v>
      </c>
      <c r="E4" s="3" t="s">
        <v>100</v>
      </c>
      <c r="F4" s="4"/>
      <c r="G4" s="4"/>
      <c r="H4" s="6">
        <f t="shared" si="0"/>
        <v>0</v>
      </c>
      <c r="I4" s="6">
        <f t="shared" si="1"/>
        <v>0</v>
      </c>
      <c r="J4" s="10" t="s">
        <v>203</v>
      </c>
      <c r="K4" s="11"/>
    </row>
    <row r="5" spans="1:11" ht="102" x14ac:dyDescent="0.25">
      <c r="A5" s="3">
        <v>4</v>
      </c>
      <c r="B5" s="2" t="s">
        <v>204</v>
      </c>
      <c r="C5" s="3" t="s">
        <v>205</v>
      </c>
      <c r="D5" s="2">
        <v>1</v>
      </c>
      <c r="E5" s="3" t="s">
        <v>100</v>
      </c>
      <c r="F5" s="4"/>
      <c r="G5" s="4"/>
      <c r="H5" s="6">
        <f t="shared" si="0"/>
        <v>0</v>
      </c>
      <c r="I5" s="6">
        <f t="shared" si="1"/>
        <v>0</v>
      </c>
      <c r="J5" s="10" t="s">
        <v>206</v>
      </c>
      <c r="K5" s="11"/>
    </row>
    <row r="6" spans="1:11" ht="89.25" x14ac:dyDescent="0.25">
      <c r="A6" s="3">
        <v>5</v>
      </c>
      <c r="B6" s="2" t="s">
        <v>207</v>
      </c>
      <c r="C6" s="3" t="s">
        <v>208</v>
      </c>
      <c r="D6" s="2">
        <v>1</v>
      </c>
      <c r="E6" s="3" t="s">
        <v>100</v>
      </c>
      <c r="F6" s="4"/>
      <c r="G6" s="4"/>
      <c r="H6" s="6">
        <f t="shared" si="0"/>
        <v>0</v>
      </c>
      <c r="I6" s="6">
        <f t="shared" si="1"/>
        <v>0</v>
      </c>
      <c r="J6" s="10" t="s">
        <v>209</v>
      </c>
      <c r="K6" s="11"/>
    </row>
    <row r="7" spans="1:11" ht="25.5" x14ac:dyDescent="0.25">
      <c r="A7" s="3">
        <v>6</v>
      </c>
      <c r="B7" s="2" t="s">
        <v>210</v>
      </c>
      <c r="C7" s="3" t="s">
        <v>211</v>
      </c>
      <c r="D7" s="2">
        <v>26</v>
      </c>
      <c r="E7" s="3" t="s">
        <v>24</v>
      </c>
      <c r="F7" s="4"/>
      <c r="G7" s="4"/>
      <c r="H7" s="6">
        <f t="shared" si="0"/>
        <v>0</v>
      </c>
      <c r="I7" s="6">
        <f t="shared" si="1"/>
        <v>0</v>
      </c>
      <c r="J7" s="10"/>
      <c r="K7" s="11" t="s">
        <v>212</v>
      </c>
    </row>
    <row r="8" spans="1:11" x14ac:dyDescent="0.25">
      <c r="A8" s="3">
        <v>7</v>
      </c>
      <c r="B8" s="2" t="s">
        <v>213</v>
      </c>
      <c r="C8" s="3" t="s">
        <v>214</v>
      </c>
      <c r="D8" s="2">
        <v>11</v>
      </c>
      <c r="E8" s="3" t="s">
        <v>56</v>
      </c>
      <c r="F8" s="4"/>
      <c r="G8" s="4"/>
      <c r="H8" s="6">
        <f t="shared" si="0"/>
        <v>0</v>
      </c>
      <c r="I8" s="6">
        <f t="shared" si="1"/>
        <v>0</v>
      </c>
      <c r="J8" s="10"/>
      <c r="K8" s="11"/>
    </row>
    <row r="9" spans="1:11" ht="102" x14ac:dyDescent="0.25">
      <c r="A9" s="3">
        <v>8</v>
      </c>
      <c r="B9" s="2" t="s">
        <v>215</v>
      </c>
      <c r="C9" s="3" t="s">
        <v>216</v>
      </c>
      <c r="D9" s="2">
        <v>1</v>
      </c>
      <c r="E9" s="3" t="s">
        <v>100</v>
      </c>
      <c r="F9" s="4"/>
      <c r="G9" s="4"/>
      <c r="H9" s="6">
        <f t="shared" si="0"/>
        <v>0</v>
      </c>
      <c r="I9" s="6">
        <f t="shared" si="1"/>
        <v>0</v>
      </c>
      <c r="J9" s="10" t="s">
        <v>217</v>
      </c>
      <c r="K9" s="11"/>
    </row>
    <row r="10" spans="1:11" ht="102" x14ac:dyDescent="0.25">
      <c r="A10" s="3">
        <v>9</v>
      </c>
      <c r="B10" s="2" t="s">
        <v>218</v>
      </c>
      <c r="C10" s="3" t="s">
        <v>219</v>
      </c>
      <c r="D10" s="2">
        <v>1</v>
      </c>
      <c r="E10" s="3" t="s">
        <v>100</v>
      </c>
      <c r="F10" s="4"/>
      <c r="G10" s="4"/>
      <c r="H10" s="6">
        <f t="shared" si="0"/>
        <v>0</v>
      </c>
      <c r="I10" s="6">
        <f t="shared" si="1"/>
        <v>0</v>
      </c>
      <c r="J10" s="10" t="s">
        <v>220</v>
      </c>
      <c r="K10" s="11"/>
    </row>
    <row r="11" spans="1:11" ht="89.25" x14ac:dyDescent="0.25">
      <c r="A11" s="3">
        <v>10</v>
      </c>
      <c r="B11" s="2" t="s">
        <v>221</v>
      </c>
      <c r="C11" s="3" t="s">
        <v>222</v>
      </c>
      <c r="D11" s="2">
        <v>1</v>
      </c>
      <c r="E11" s="3" t="s">
        <v>100</v>
      </c>
      <c r="F11" s="4"/>
      <c r="G11" s="4"/>
      <c r="H11" s="6">
        <f t="shared" si="0"/>
        <v>0</v>
      </c>
      <c r="I11" s="6">
        <f t="shared" si="1"/>
        <v>0</v>
      </c>
      <c r="J11" s="10" t="s">
        <v>209</v>
      </c>
      <c r="K11" s="11"/>
    </row>
    <row r="12" spans="1:11" x14ac:dyDescent="0.25">
      <c r="A12" s="8"/>
      <c r="B12" s="8"/>
      <c r="C12" s="8" t="s">
        <v>26</v>
      </c>
      <c r="D12" s="8"/>
      <c r="E12" s="8"/>
      <c r="F12" s="8"/>
      <c r="G12" s="8"/>
      <c r="H12" s="12">
        <f>ROUND(SUM(H2:H11),0)</f>
        <v>0</v>
      </c>
      <c r="I12" s="12">
        <f>ROUND(SUM(I2:I11),0)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8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89.25" x14ac:dyDescent="0.25">
      <c r="A2" s="3">
        <v>1</v>
      </c>
      <c r="B2" s="2" t="s">
        <v>225</v>
      </c>
      <c r="C2" s="3" t="s">
        <v>226</v>
      </c>
      <c r="D2" s="2">
        <v>2</v>
      </c>
      <c r="E2" s="3" t="s">
        <v>100</v>
      </c>
      <c r="F2" s="4"/>
      <c r="G2" s="4"/>
      <c r="H2" s="6">
        <f t="shared" ref="H2:H7" si="0">ROUND(F2*D2,0)</f>
        <v>0</v>
      </c>
      <c r="I2" s="6">
        <f t="shared" ref="I2:I7" si="1">ROUND(G2*D2,0)</f>
        <v>0</v>
      </c>
      <c r="J2" s="10" t="s">
        <v>206</v>
      </c>
      <c r="K2" s="11" t="s">
        <v>227</v>
      </c>
    </row>
    <row r="3" spans="1:11" ht="89.25" x14ac:dyDescent="0.25">
      <c r="A3" s="3">
        <v>2</v>
      </c>
      <c r="B3" s="2" t="s">
        <v>228</v>
      </c>
      <c r="C3" s="3" t="s">
        <v>229</v>
      </c>
      <c r="D3" s="2">
        <v>3</v>
      </c>
      <c r="E3" s="3" t="s">
        <v>100</v>
      </c>
      <c r="F3" s="4"/>
      <c r="G3" s="4"/>
      <c r="H3" s="6">
        <f t="shared" si="0"/>
        <v>0</v>
      </c>
      <c r="I3" s="6">
        <f t="shared" si="1"/>
        <v>0</v>
      </c>
      <c r="J3" s="10" t="s">
        <v>203</v>
      </c>
      <c r="K3" s="11" t="s">
        <v>230</v>
      </c>
    </row>
    <row r="4" spans="1:11" ht="102" x14ac:dyDescent="0.25">
      <c r="A4" s="3">
        <v>3</v>
      </c>
      <c r="B4" s="2" t="s">
        <v>231</v>
      </c>
      <c r="C4" s="3" t="s">
        <v>232</v>
      </c>
      <c r="D4" s="2">
        <v>3</v>
      </c>
      <c r="E4" s="3" t="s">
        <v>100</v>
      </c>
      <c r="F4" s="4"/>
      <c r="G4" s="4"/>
      <c r="H4" s="6">
        <f t="shared" si="0"/>
        <v>0</v>
      </c>
      <c r="I4" s="6">
        <f t="shared" si="1"/>
        <v>0</v>
      </c>
      <c r="J4" s="10" t="s">
        <v>203</v>
      </c>
      <c r="K4" s="11" t="s">
        <v>233</v>
      </c>
    </row>
    <row r="5" spans="1:11" ht="102" x14ac:dyDescent="0.25">
      <c r="A5" s="3">
        <v>4</v>
      </c>
      <c r="B5" s="2" t="s">
        <v>234</v>
      </c>
      <c r="C5" s="3" t="s">
        <v>235</v>
      </c>
      <c r="D5" s="2">
        <v>2</v>
      </c>
      <c r="E5" s="3" t="s">
        <v>100</v>
      </c>
      <c r="F5" s="4"/>
      <c r="G5" s="4"/>
      <c r="H5" s="6">
        <f t="shared" si="0"/>
        <v>0</v>
      </c>
      <c r="I5" s="6">
        <f t="shared" si="1"/>
        <v>0</v>
      </c>
      <c r="J5" s="10" t="s">
        <v>206</v>
      </c>
      <c r="K5" s="11" t="s">
        <v>236</v>
      </c>
    </row>
    <row r="6" spans="1:11" ht="25.5" x14ac:dyDescent="0.25">
      <c r="A6" s="3">
        <v>5</v>
      </c>
      <c r="B6" s="2" t="s">
        <v>237</v>
      </c>
      <c r="C6" s="3" t="s">
        <v>238</v>
      </c>
      <c r="D6" s="2">
        <v>1</v>
      </c>
      <c r="E6" s="3" t="s">
        <v>88</v>
      </c>
      <c r="F6" s="4"/>
      <c r="G6" s="4"/>
      <c r="H6" s="6">
        <f t="shared" si="0"/>
        <v>0</v>
      </c>
      <c r="I6" s="6">
        <f t="shared" si="1"/>
        <v>0</v>
      </c>
      <c r="J6" s="10" t="s">
        <v>239</v>
      </c>
      <c r="K6" s="11"/>
    </row>
    <row r="7" spans="1:11" ht="25.5" x14ac:dyDescent="0.25">
      <c r="A7" s="3">
        <v>6</v>
      </c>
      <c r="B7" s="2" t="s">
        <v>240</v>
      </c>
      <c r="C7" s="3" t="s">
        <v>238</v>
      </c>
      <c r="D7" s="2">
        <v>1</v>
      </c>
      <c r="E7" s="3" t="s">
        <v>88</v>
      </c>
      <c r="F7" s="4"/>
      <c r="G7" s="4"/>
      <c r="H7" s="6">
        <f t="shared" si="0"/>
        <v>0</v>
      </c>
      <c r="I7" s="6">
        <f t="shared" si="1"/>
        <v>0</v>
      </c>
      <c r="J7" s="10" t="s">
        <v>241</v>
      </c>
      <c r="K7" s="11"/>
    </row>
    <row r="8" spans="1:11" x14ac:dyDescent="0.25">
      <c r="A8" s="8"/>
      <c r="B8" s="8"/>
      <c r="C8" s="8" t="s">
        <v>26</v>
      </c>
      <c r="D8" s="8"/>
      <c r="E8" s="8"/>
      <c r="F8" s="8"/>
      <c r="G8" s="8"/>
      <c r="H8" s="12">
        <f>ROUND(SUM(H2:H7),0)</f>
        <v>0</v>
      </c>
      <c r="I8" s="12">
        <f>ROUND(SUM(I2:I7),0)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workbookViewId="0">
      <selection activeCell="C9" sqref="C9"/>
    </sheetView>
  </sheetViews>
  <sheetFormatPr defaultRowHeight="15" x14ac:dyDescent="0.25"/>
  <cols>
    <col min="1" max="1" width="4.7109375" customWidth="1"/>
    <col min="2" max="2" width="20.7109375" customWidth="1"/>
    <col min="3" max="4" width="12.7109375" customWidth="1"/>
  </cols>
  <sheetData>
    <row r="1" spans="1:4" x14ac:dyDescent="0.25">
      <c r="A1" s="1" t="s">
        <v>0</v>
      </c>
      <c r="B1" s="1" t="s">
        <v>1</v>
      </c>
      <c r="C1" s="5" t="s">
        <v>2</v>
      </c>
      <c r="D1" s="5" t="s">
        <v>3</v>
      </c>
    </row>
    <row r="2" spans="1:4" x14ac:dyDescent="0.25">
      <c r="A2" s="3">
        <v>1</v>
      </c>
      <c r="B2" s="3" t="s">
        <v>4</v>
      </c>
      <c r="C2" s="4">
        <f>ROUND(SUM('Munkanem összesítő'!$C$3:$C$8),0)</f>
        <v>0</v>
      </c>
      <c r="D2" s="4">
        <f>ROUND(SUM('Munkanem összesítő'!$D$3:$D$8),0)</f>
        <v>0</v>
      </c>
    </row>
    <row r="3" spans="1:4" x14ac:dyDescent="0.25">
      <c r="A3" s="3">
        <v>2</v>
      </c>
      <c r="B3" s="3" t="s">
        <v>6</v>
      </c>
      <c r="C3" s="4">
        <f>ROUND(SUM('Munkanem összesítő'!$C$11:$C$23),0)</f>
        <v>0</v>
      </c>
      <c r="D3" s="4">
        <f>ROUND(SUM('Munkanem összesítő'!$D$11:$D$23),0)</f>
        <v>0</v>
      </c>
    </row>
    <row r="4" spans="1:4" x14ac:dyDescent="0.25">
      <c r="A4" s="3">
        <v>3</v>
      </c>
      <c r="B4" s="3" t="s">
        <v>7</v>
      </c>
      <c r="C4" s="4">
        <f>'Munkanem összesítő'!C29</f>
        <v>0</v>
      </c>
      <c r="D4" s="4">
        <f>'Munkanem összesítő'!D29</f>
        <v>0</v>
      </c>
    </row>
    <row r="5" spans="1:4" x14ac:dyDescent="0.25">
      <c r="A5" s="3">
        <v>4</v>
      </c>
      <c r="B5" s="3" t="s">
        <v>8</v>
      </c>
      <c r="C5" s="4">
        <f>'Munkanem összesítő'!C34</f>
        <v>0</v>
      </c>
      <c r="D5" s="4">
        <f>'Munkanem összesítő'!D34</f>
        <v>0</v>
      </c>
    </row>
    <row r="6" spans="1:4" ht="28.5" x14ac:dyDescent="0.25">
      <c r="A6" s="8"/>
      <c r="B6" s="8" t="s">
        <v>5</v>
      </c>
      <c r="C6" s="8">
        <f>ROUND(SUM(C2:C5),0)</f>
        <v>0</v>
      </c>
      <c r="D6" s="8">
        <f>ROUND(SUM(D2:D5),0)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3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51" x14ac:dyDescent="0.25">
      <c r="A2" s="3">
        <v>1</v>
      </c>
      <c r="B2" s="2" t="s">
        <v>244</v>
      </c>
      <c r="C2" s="3" t="s">
        <v>245</v>
      </c>
      <c r="D2" s="2">
        <v>12</v>
      </c>
      <c r="E2" s="3" t="s">
        <v>24</v>
      </c>
      <c r="F2" s="4"/>
      <c r="G2" s="4"/>
      <c r="H2" s="6">
        <f>ROUND(F2*D2,0)</f>
        <v>0</v>
      </c>
      <c r="I2" s="6">
        <f>ROUND(G2*D2,0)</f>
        <v>0</v>
      </c>
      <c r="J2" s="10"/>
      <c r="K2" s="11" t="s">
        <v>246</v>
      </c>
    </row>
    <row r="3" spans="1:11" x14ac:dyDescent="0.25">
      <c r="A3" s="8"/>
      <c r="B3" s="8"/>
      <c r="C3" s="8" t="s">
        <v>26</v>
      </c>
      <c r="D3" s="8"/>
      <c r="E3" s="8"/>
      <c r="F3" s="8"/>
      <c r="G3" s="8"/>
      <c r="H3" s="12">
        <f>ROUND(SUM(H2:H2),0)</f>
        <v>0</v>
      </c>
      <c r="I3" s="12">
        <f>ROUND(SUM(I2:I2),0)</f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7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63.75" x14ac:dyDescent="0.25">
      <c r="A2" s="3">
        <v>1</v>
      </c>
      <c r="B2" s="2" t="s">
        <v>249</v>
      </c>
      <c r="C2" s="3" t="s">
        <v>250</v>
      </c>
      <c r="D2" s="2">
        <v>255</v>
      </c>
      <c r="E2" s="3" t="s">
        <v>24</v>
      </c>
      <c r="F2" s="4"/>
      <c r="G2" s="4"/>
      <c r="H2" s="6">
        <f>ROUND(F2*D2,0)</f>
        <v>0</v>
      </c>
      <c r="I2" s="6">
        <f>ROUND(G2*D2,0)</f>
        <v>0</v>
      </c>
      <c r="J2" s="10"/>
      <c r="K2" s="11" t="s">
        <v>251</v>
      </c>
    </row>
    <row r="3" spans="1:11" ht="63.75" x14ac:dyDescent="0.25">
      <c r="A3" s="3">
        <v>2</v>
      </c>
      <c r="B3" s="2" t="s">
        <v>252</v>
      </c>
      <c r="C3" s="3" t="s">
        <v>253</v>
      </c>
      <c r="D3" s="2">
        <v>130</v>
      </c>
      <c r="E3" s="3" t="s">
        <v>24</v>
      </c>
      <c r="F3" s="4"/>
      <c r="G3" s="4"/>
      <c r="H3" s="6">
        <f>ROUND(F3*D3,0)</f>
        <v>0</v>
      </c>
      <c r="I3" s="6">
        <f>ROUND(G3*D3,0)</f>
        <v>0</v>
      </c>
      <c r="J3" s="10"/>
      <c r="K3" s="11" t="s">
        <v>254</v>
      </c>
    </row>
    <row r="4" spans="1:11" ht="63.75" x14ac:dyDescent="0.25">
      <c r="A4" s="3">
        <v>3</v>
      </c>
      <c r="B4" s="2" t="s">
        <v>255</v>
      </c>
      <c r="C4" s="3" t="s">
        <v>256</v>
      </c>
      <c r="D4" s="2">
        <v>346</v>
      </c>
      <c r="E4" s="3" t="s">
        <v>24</v>
      </c>
      <c r="F4" s="4"/>
      <c r="G4" s="4"/>
      <c r="H4" s="6">
        <f>ROUND(F4*D4,0)</f>
        <v>0</v>
      </c>
      <c r="I4" s="6">
        <f>ROUND(G4*D4,0)</f>
        <v>0</v>
      </c>
      <c r="J4" s="10"/>
      <c r="K4" s="11" t="s">
        <v>257</v>
      </c>
    </row>
    <row r="5" spans="1:11" ht="89.25" x14ac:dyDescent="0.25">
      <c r="A5" s="3">
        <v>4</v>
      </c>
      <c r="B5" s="2" t="s">
        <v>258</v>
      </c>
      <c r="C5" s="3" t="s">
        <v>259</v>
      </c>
      <c r="D5" s="2">
        <v>346</v>
      </c>
      <c r="E5" s="3" t="s">
        <v>24</v>
      </c>
      <c r="F5" s="4"/>
      <c r="G5" s="4"/>
      <c r="H5" s="6">
        <f>ROUND(F5*D5,0)</f>
        <v>0</v>
      </c>
      <c r="I5" s="6">
        <f>ROUND(G5*D5,0)</f>
        <v>0</v>
      </c>
      <c r="J5" s="10"/>
      <c r="K5" s="11" t="s">
        <v>260</v>
      </c>
    </row>
    <row r="6" spans="1:11" ht="51" x14ac:dyDescent="0.25">
      <c r="A6" s="3">
        <v>5</v>
      </c>
      <c r="B6" s="2" t="s">
        <v>261</v>
      </c>
      <c r="C6" s="3" t="s">
        <v>262</v>
      </c>
      <c r="D6" s="2">
        <v>26</v>
      </c>
      <c r="E6" s="3" t="s">
        <v>24</v>
      </c>
      <c r="F6" s="4"/>
      <c r="G6" s="4"/>
      <c r="H6" s="6">
        <f>ROUND(F6*D6,0)</f>
        <v>0</v>
      </c>
      <c r="I6" s="6">
        <f>ROUND(G6*D6,0)</f>
        <v>0</v>
      </c>
      <c r="J6" s="10"/>
      <c r="K6" s="11" t="s">
        <v>263</v>
      </c>
    </row>
    <row r="7" spans="1:11" x14ac:dyDescent="0.25">
      <c r="A7" s="8"/>
      <c r="B7" s="8"/>
      <c r="C7" s="8" t="s">
        <v>26</v>
      </c>
      <c r="D7" s="8"/>
      <c r="E7" s="8"/>
      <c r="F7" s="8"/>
      <c r="G7" s="8"/>
      <c r="H7" s="12">
        <f>ROUND(SUM(H2:H6),0)</f>
        <v>0</v>
      </c>
      <c r="I7" s="12">
        <f>ROUND(SUM(I2:I6),0)</f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10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140.25" x14ac:dyDescent="0.25">
      <c r="A2" s="3">
        <v>1</v>
      </c>
      <c r="B2" s="2" t="s">
        <v>266</v>
      </c>
      <c r="C2" s="3" t="s">
        <v>267</v>
      </c>
      <c r="D2" s="2">
        <v>38</v>
      </c>
      <c r="E2" s="3" t="s">
        <v>24</v>
      </c>
      <c r="F2" s="4"/>
      <c r="G2" s="4"/>
      <c r="H2" s="6">
        <f t="shared" ref="H2:H9" si="0">ROUND(F2*D2,0)</f>
        <v>0</v>
      </c>
      <c r="I2" s="6">
        <f t="shared" ref="I2:I9" si="1">ROUND(G2*D2,0)</f>
        <v>0</v>
      </c>
      <c r="J2" s="10"/>
      <c r="K2" s="11" t="s">
        <v>268</v>
      </c>
    </row>
    <row r="3" spans="1:11" ht="127.5" x14ac:dyDescent="0.25">
      <c r="A3" s="3">
        <v>2</v>
      </c>
      <c r="B3" s="2" t="s">
        <v>269</v>
      </c>
      <c r="C3" s="3" t="s">
        <v>270</v>
      </c>
      <c r="D3" s="2">
        <v>210</v>
      </c>
      <c r="E3" s="3" t="s">
        <v>24</v>
      </c>
      <c r="F3" s="4"/>
      <c r="G3" s="4"/>
      <c r="H3" s="6">
        <f t="shared" si="0"/>
        <v>0</v>
      </c>
      <c r="I3" s="6">
        <f t="shared" si="1"/>
        <v>0</v>
      </c>
      <c r="J3" s="10"/>
      <c r="K3" s="11" t="s">
        <v>271</v>
      </c>
    </row>
    <row r="4" spans="1:11" ht="114.75" x14ac:dyDescent="0.25">
      <c r="A4" s="3">
        <v>3</v>
      </c>
      <c r="B4" s="2" t="s">
        <v>272</v>
      </c>
      <c r="C4" s="3" t="s">
        <v>273</v>
      </c>
      <c r="D4" s="2">
        <v>11</v>
      </c>
      <c r="E4" s="3" t="s">
        <v>24</v>
      </c>
      <c r="F4" s="4"/>
      <c r="G4" s="4"/>
      <c r="H4" s="6">
        <f t="shared" si="0"/>
        <v>0</v>
      </c>
      <c r="I4" s="6">
        <f t="shared" si="1"/>
        <v>0</v>
      </c>
      <c r="J4" s="10"/>
      <c r="K4" s="11" t="s">
        <v>274</v>
      </c>
    </row>
    <row r="5" spans="1:11" ht="127.5" x14ac:dyDescent="0.25">
      <c r="A5" s="3">
        <v>4</v>
      </c>
      <c r="B5" s="2" t="s">
        <v>275</v>
      </c>
      <c r="C5" s="3" t="s">
        <v>276</v>
      </c>
      <c r="D5" s="2">
        <v>1050</v>
      </c>
      <c r="E5" s="3" t="s">
        <v>100</v>
      </c>
      <c r="F5" s="4"/>
      <c r="G5" s="4"/>
      <c r="H5" s="6">
        <f t="shared" si="0"/>
        <v>0</v>
      </c>
      <c r="I5" s="6">
        <f t="shared" si="1"/>
        <v>0</v>
      </c>
      <c r="J5" s="10"/>
      <c r="K5" s="11" t="s">
        <v>277</v>
      </c>
    </row>
    <row r="6" spans="1:11" ht="127.5" x14ac:dyDescent="0.25">
      <c r="A6" s="3">
        <v>5</v>
      </c>
      <c r="B6" s="2" t="s">
        <v>278</v>
      </c>
      <c r="C6" s="3" t="s">
        <v>279</v>
      </c>
      <c r="D6" s="2">
        <v>190</v>
      </c>
      <c r="E6" s="3" t="s">
        <v>100</v>
      </c>
      <c r="F6" s="4"/>
      <c r="G6" s="4"/>
      <c r="H6" s="6">
        <f t="shared" si="0"/>
        <v>0</v>
      </c>
      <c r="I6" s="6">
        <f t="shared" si="1"/>
        <v>0</v>
      </c>
      <c r="J6" s="10"/>
      <c r="K6" s="11" t="s">
        <v>280</v>
      </c>
    </row>
    <row r="7" spans="1:11" ht="127.5" x14ac:dyDescent="0.25">
      <c r="A7" s="3">
        <v>6</v>
      </c>
      <c r="B7" s="2" t="s">
        <v>281</v>
      </c>
      <c r="C7" s="3" t="s">
        <v>282</v>
      </c>
      <c r="D7" s="2">
        <v>635</v>
      </c>
      <c r="E7" s="3" t="s">
        <v>100</v>
      </c>
      <c r="F7" s="4"/>
      <c r="G7" s="4"/>
      <c r="H7" s="6">
        <f t="shared" si="0"/>
        <v>0</v>
      </c>
      <c r="I7" s="6">
        <f t="shared" si="1"/>
        <v>0</v>
      </c>
      <c r="J7" s="10"/>
      <c r="K7" s="11" t="s">
        <v>283</v>
      </c>
    </row>
    <row r="8" spans="1:11" ht="114.75" x14ac:dyDescent="0.25">
      <c r="A8" s="3">
        <v>7</v>
      </c>
      <c r="B8" s="2" t="s">
        <v>284</v>
      </c>
      <c r="C8" s="3" t="s">
        <v>285</v>
      </c>
      <c r="D8" s="2">
        <v>116</v>
      </c>
      <c r="E8" s="3" t="s">
        <v>24</v>
      </c>
      <c r="F8" s="4"/>
      <c r="G8" s="4"/>
      <c r="H8" s="6">
        <f t="shared" si="0"/>
        <v>0</v>
      </c>
      <c r="I8" s="6">
        <f t="shared" si="1"/>
        <v>0</v>
      </c>
      <c r="J8" s="10"/>
      <c r="K8" s="11" t="s">
        <v>286</v>
      </c>
    </row>
    <row r="9" spans="1:11" ht="114.75" x14ac:dyDescent="0.25">
      <c r="A9" s="3">
        <v>8</v>
      </c>
      <c r="B9" s="2" t="s">
        <v>287</v>
      </c>
      <c r="C9" s="3" t="s">
        <v>288</v>
      </c>
      <c r="D9" s="2">
        <v>265</v>
      </c>
      <c r="E9" s="3" t="s">
        <v>24</v>
      </c>
      <c r="F9" s="4"/>
      <c r="G9" s="4"/>
      <c r="H9" s="6">
        <f t="shared" si="0"/>
        <v>0</v>
      </c>
      <c r="I9" s="6">
        <f t="shared" si="1"/>
        <v>0</v>
      </c>
      <c r="J9" s="10"/>
      <c r="K9" s="11" t="s">
        <v>289</v>
      </c>
    </row>
    <row r="10" spans="1:11" x14ac:dyDescent="0.25">
      <c r="A10" s="8"/>
      <c r="B10" s="8"/>
      <c r="C10" s="8" t="s">
        <v>26</v>
      </c>
      <c r="D10" s="8"/>
      <c r="E10" s="8"/>
      <c r="F10" s="8"/>
      <c r="G10" s="8"/>
      <c r="H10" s="12">
        <f>ROUND(SUM(H2:H9),0)</f>
        <v>0</v>
      </c>
      <c r="I10" s="12">
        <f>ROUND(SUM(I2:I9),0)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3A62D-3404-4F1E-990F-5019A5CF3FA8}">
  <dimension ref="A1:K9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25.5" x14ac:dyDescent="0.25">
      <c r="A2" s="3">
        <v>1</v>
      </c>
      <c r="B2" s="2" t="s">
        <v>313</v>
      </c>
      <c r="C2" s="3" t="s">
        <v>314</v>
      </c>
      <c r="D2" s="2">
        <v>70</v>
      </c>
      <c r="E2" s="3" t="s">
        <v>56</v>
      </c>
      <c r="F2" s="4"/>
      <c r="G2" s="4"/>
      <c r="H2" s="6">
        <f t="shared" ref="H2:H8" si="0">ROUND(F2*D2,0)</f>
        <v>0</v>
      </c>
      <c r="I2" s="6">
        <f t="shared" ref="I2:I8" si="1">ROUND(G2*D2,0)</f>
        <v>0</v>
      </c>
      <c r="J2" s="10"/>
      <c r="K2" s="11" t="s">
        <v>315</v>
      </c>
    </row>
    <row r="3" spans="1:11" ht="25.5" x14ac:dyDescent="0.25">
      <c r="A3" s="3">
        <v>2</v>
      </c>
      <c r="B3" s="2" t="s">
        <v>316</v>
      </c>
      <c r="C3" s="3" t="s">
        <v>317</v>
      </c>
      <c r="D3" s="2">
        <v>80</v>
      </c>
      <c r="E3" s="3" t="s">
        <v>56</v>
      </c>
      <c r="F3" s="4"/>
      <c r="G3" s="4"/>
      <c r="H3" s="6">
        <f t="shared" si="0"/>
        <v>0</v>
      </c>
      <c r="I3" s="6">
        <f t="shared" si="1"/>
        <v>0</v>
      </c>
      <c r="J3" s="10"/>
      <c r="K3" s="11" t="s">
        <v>318</v>
      </c>
    </row>
    <row r="4" spans="1:11" ht="25.5" x14ac:dyDescent="0.25">
      <c r="A4" s="3">
        <v>3</v>
      </c>
      <c r="B4" s="2" t="s">
        <v>319</v>
      </c>
      <c r="C4" s="3" t="s">
        <v>320</v>
      </c>
      <c r="D4" s="2">
        <v>40</v>
      </c>
      <c r="E4" s="3" t="s">
        <v>56</v>
      </c>
      <c r="F4" s="4"/>
      <c r="G4" s="4"/>
      <c r="H4" s="6">
        <f t="shared" si="0"/>
        <v>0</v>
      </c>
      <c r="I4" s="6">
        <f t="shared" si="1"/>
        <v>0</v>
      </c>
      <c r="J4" s="10"/>
      <c r="K4" s="11" t="s">
        <v>321</v>
      </c>
    </row>
    <row r="5" spans="1:11" ht="25.5" x14ac:dyDescent="0.25">
      <c r="A5" s="3">
        <v>4</v>
      </c>
      <c r="B5" s="2" t="s">
        <v>322</v>
      </c>
      <c r="C5" s="3" t="s">
        <v>323</v>
      </c>
      <c r="D5" s="2">
        <v>59</v>
      </c>
      <c r="E5" s="3" t="s">
        <v>100</v>
      </c>
      <c r="F5" s="4"/>
      <c r="G5" s="4"/>
      <c r="H5" s="6">
        <f t="shared" si="0"/>
        <v>0</v>
      </c>
      <c r="I5" s="6">
        <f t="shared" si="1"/>
        <v>0</v>
      </c>
      <c r="J5" s="10"/>
      <c r="K5" s="11" t="s">
        <v>324</v>
      </c>
    </row>
    <row r="6" spans="1:11" ht="25.5" x14ac:dyDescent="0.25">
      <c r="A6" s="3">
        <v>5</v>
      </c>
      <c r="B6" s="2" t="s">
        <v>325</v>
      </c>
      <c r="C6" s="3" t="s">
        <v>326</v>
      </c>
      <c r="D6" s="2">
        <v>15</v>
      </c>
      <c r="E6" s="3" t="s">
        <v>100</v>
      </c>
      <c r="F6" s="4"/>
      <c r="G6" s="4"/>
      <c r="H6" s="6">
        <f t="shared" si="0"/>
        <v>0</v>
      </c>
      <c r="I6" s="6">
        <f t="shared" si="1"/>
        <v>0</v>
      </c>
      <c r="J6" s="10"/>
      <c r="K6" s="11" t="s">
        <v>327</v>
      </c>
    </row>
    <row r="7" spans="1:11" ht="38.25" x14ac:dyDescent="0.25">
      <c r="A7" s="3">
        <v>6</v>
      </c>
      <c r="B7" s="2" t="s">
        <v>328</v>
      </c>
      <c r="C7" s="3" t="s">
        <v>329</v>
      </c>
      <c r="D7" s="2">
        <v>6</v>
      </c>
      <c r="E7" s="3" t="s">
        <v>100</v>
      </c>
      <c r="F7" s="4"/>
      <c r="G7" s="4"/>
      <c r="H7" s="6">
        <f t="shared" si="0"/>
        <v>0</v>
      </c>
      <c r="I7" s="6">
        <f t="shared" si="1"/>
        <v>0</v>
      </c>
      <c r="J7" s="10"/>
      <c r="K7" s="11" t="s">
        <v>330</v>
      </c>
    </row>
    <row r="8" spans="1:11" ht="38.25" x14ac:dyDescent="0.25">
      <c r="A8" s="3">
        <v>7</v>
      </c>
      <c r="B8" s="2" t="s">
        <v>331</v>
      </c>
      <c r="C8" s="3" t="s">
        <v>332</v>
      </c>
      <c r="D8" s="2">
        <v>8</v>
      </c>
      <c r="E8" s="3" t="s">
        <v>100</v>
      </c>
      <c r="F8" s="4"/>
      <c r="G8" s="4"/>
      <c r="H8" s="6">
        <f t="shared" si="0"/>
        <v>0</v>
      </c>
      <c r="I8" s="6">
        <f t="shared" si="1"/>
        <v>0</v>
      </c>
      <c r="J8" s="10"/>
      <c r="K8" s="11" t="s">
        <v>333</v>
      </c>
    </row>
    <row r="9" spans="1:11" x14ac:dyDescent="0.25">
      <c r="A9" s="8"/>
      <c r="B9" s="8"/>
      <c r="C9" s="8" t="s">
        <v>26</v>
      </c>
      <c r="D9" s="8"/>
      <c r="E9" s="8"/>
      <c r="F9" s="8"/>
      <c r="G9" s="8"/>
      <c r="H9" s="12">
        <f>ROUND(SUM(H2:H8),0)</f>
        <v>0</v>
      </c>
      <c r="I9" s="12">
        <f>ROUND(SUM(I2:I8),0)</f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95E49-D87F-4406-AEB8-981B4AC9FABB}">
  <dimension ref="A1:K43"/>
  <sheetViews>
    <sheetView topLeftCell="A40"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51" x14ac:dyDescent="0.25">
      <c r="A2" s="3">
        <v>1</v>
      </c>
      <c r="B2" s="2" t="s">
        <v>334</v>
      </c>
      <c r="C2" s="3" t="s">
        <v>335</v>
      </c>
      <c r="D2" s="2">
        <v>1</v>
      </c>
      <c r="E2" s="3" t="s">
        <v>88</v>
      </c>
      <c r="F2" s="4"/>
      <c r="G2" s="4"/>
      <c r="H2" s="6">
        <f t="shared" ref="H2:H42" si="0">ROUND(F2*D2,0)</f>
        <v>0</v>
      </c>
      <c r="I2" s="6">
        <f t="shared" ref="I2:I42" si="1">ROUND(G2*D2,0)</f>
        <v>0</v>
      </c>
      <c r="J2" s="10"/>
      <c r="K2" s="11"/>
    </row>
    <row r="3" spans="1:11" ht="38.25" x14ac:dyDescent="0.25">
      <c r="A3" s="3">
        <v>2</v>
      </c>
      <c r="B3" s="2" t="s">
        <v>336</v>
      </c>
      <c r="C3" s="3" t="s">
        <v>337</v>
      </c>
      <c r="D3" s="2">
        <v>5</v>
      </c>
      <c r="E3" s="3" t="s">
        <v>100</v>
      </c>
      <c r="F3" s="4"/>
      <c r="G3" s="4"/>
      <c r="H3" s="6">
        <f t="shared" si="0"/>
        <v>0</v>
      </c>
      <c r="I3" s="6">
        <f t="shared" si="1"/>
        <v>0</v>
      </c>
      <c r="J3" s="10"/>
      <c r="K3" s="11"/>
    </row>
    <row r="4" spans="1:11" ht="25.5" x14ac:dyDescent="0.25">
      <c r="A4" s="3">
        <v>3</v>
      </c>
      <c r="B4" s="2" t="s">
        <v>338</v>
      </c>
      <c r="C4" s="3" t="s">
        <v>339</v>
      </c>
      <c r="D4" s="2">
        <v>1</v>
      </c>
      <c r="E4" s="3" t="s">
        <v>100</v>
      </c>
      <c r="F4" s="4"/>
      <c r="G4" s="4"/>
      <c r="H4" s="6">
        <f t="shared" si="0"/>
        <v>0</v>
      </c>
      <c r="I4" s="6">
        <f t="shared" si="1"/>
        <v>0</v>
      </c>
      <c r="J4" s="10"/>
      <c r="K4" s="11"/>
    </row>
    <row r="5" spans="1:11" ht="38.25" x14ac:dyDescent="0.25">
      <c r="A5" s="3">
        <v>4</v>
      </c>
      <c r="B5" s="2" t="s">
        <v>340</v>
      </c>
      <c r="C5" s="3" t="s">
        <v>341</v>
      </c>
      <c r="D5" s="2">
        <v>1</v>
      </c>
      <c r="E5" s="3" t="s">
        <v>100</v>
      </c>
      <c r="F5" s="4"/>
      <c r="G5" s="4"/>
      <c r="H5" s="6">
        <f t="shared" si="0"/>
        <v>0</v>
      </c>
      <c r="I5" s="6">
        <f t="shared" si="1"/>
        <v>0</v>
      </c>
      <c r="J5" s="10"/>
      <c r="K5" s="11"/>
    </row>
    <row r="6" spans="1:11" ht="38.25" x14ac:dyDescent="0.25">
      <c r="A6" s="3">
        <v>5</v>
      </c>
      <c r="B6" s="2" t="s">
        <v>342</v>
      </c>
      <c r="C6" s="3" t="s">
        <v>343</v>
      </c>
      <c r="D6" s="2">
        <v>2</v>
      </c>
      <c r="E6" s="3" t="s">
        <v>100</v>
      </c>
      <c r="F6" s="4"/>
      <c r="G6" s="4"/>
      <c r="H6" s="6">
        <f t="shared" si="0"/>
        <v>0</v>
      </c>
      <c r="I6" s="6">
        <f t="shared" si="1"/>
        <v>0</v>
      </c>
      <c r="J6" s="10"/>
      <c r="K6" s="11"/>
    </row>
    <row r="7" spans="1:11" ht="38.25" x14ac:dyDescent="0.25">
      <c r="A7" s="3">
        <v>6</v>
      </c>
      <c r="B7" s="2" t="s">
        <v>344</v>
      </c>
      <c r="C7" s="3" t="s">
        <v>345</v>
      </c>
      <c r="D7" s="2">
        <v>1</v>
      </c>
      <c r="E7" s="3" t="s">
        <v>100</v>
      </c>
      <c r="F7" s="4"/>
      <c r="G7" s="4"/>
      <c r="H7" s="6">
        <f t="shared" si="0"/>
        <v>0</v>
      </c>
      <c r="I7" s="6">
        <f t="shared" si="1"/>
        <v>0</v>
      </c>
      <c r="J7" s="10"/>
      <c r="K7" s="11"/>
    </row>
    <row r="8" spans="1:11" ht="38.25" x14ac:dyDescent="0.25">
      <c r="A8" s="3">
        <v>7</v>
      </c>
      <c r="B8" s="2" t="s">
        <v>346</v>
      </c>
      <c r="C8" s="3" t="s">
        <v>347</v>
      </c>
      <c r="D8" s="2">
        <v>2</v>
      </c>
      <c r="E8" s="3" t="s">
        <v>100</v>
      </c>
      <c r="F8" s="4"/>
      <c r="G8" s="4"/>
      <c r="H8" s="6">
        <f t="shared" si="0"/>
        <v>0</v>
      </c>
      <c r="I8" s="6">
        <f t="shared" si="1"/>
        <v>0</v>
      </c>
      <c r="J8" s="10"/>
      <c r="K8" s="11"/>
    </row>
    <row r="9" spans="1:11" ht="63.75" x14ac:dyDescent="0.25">
      <c r="A9" s="3">
        <v>8</v>
      </c>
      <c r="B9" s="2" t="s">
        <v>348</v>
      </c>
      <c r="C9" s="3" t="s">
        <v>349</v>
      </c>
      <c r="D9" s="2">
        <v>4</v>
      </c>
      <c r="E9" s="3" t="s">
        <v>100</v>
      </c>
      <c r="F9" s="4"/>
      <c r="G9" s="4"/>
      <c r="H9" s="6">
        <f t="shared" si="0"/>
        <v>0</v>
      </c>
      <c r="I9" s="6">
        <f t="shared" si="1"/>
        <v>0</v>
      </c>
      <c r="J9" s="10"/>
      <c r="K9" s="11" t="s">
        <v>350</v>
      </c>
    </row>
    <row r="10" spans="1:11" ht="38.25" x14ac:dyDescent="0.25">
      <c r="A10" s="3">
        <v>9</v>
      </c>
      <c r="B10" s="2" t="s">
        <v>351</v>
      </c>
      <c r="C10" s="3" t="s">
        <v>352</v>
      </c>
      <c r="D10" s="2">
        <v>1</v>
      </c>
      <c r="E10" s="3" t="s">
        <v>100</v>
      </c>
      <c r="F10" s="4"/>
      <c r="G10" s="4"/>
      <c r="H10" s="6">
        <f t="shared" si="0"/>
        <v>0</v>
      </c>
      <c r="I10" s="6">
        <f t="shared" si="1"/>
        <v>0</v>
      </c>
      <c r="J10" s="10"/>
      <c r="K10" s="11"/>
    </row>
    <row r="11" spans="1:11" ht="51" x14ac:dyDescent="0.25">
      <c r="A11" s="3">
        <v>10</v>
      </c>
      <c r="B11" s="2" t="s">
        <v>353</v>
      </c>
      <c r="C11" s="3" t="s">
        <v>354</v>
      </c>
      <c r="D11" s="2">
        <v>7</v>
      </c>
      <c r="E11" s="3" t="s">
        <v>100</v>
      </c>
      <c r="F11" s="4"/>
      <c r="G11" s="4"/>
      <c r="H11" s="6">
        <f t="shared" si="0"/>
        <v>0</v>
      </c>
      <c r="I11" s="6">
        <f t="shared" si="1"/>
        <v>0</v>
      </c>
      <c r="J11" s="10"/>
      <c r="K11" s="11"/>
    </row>
    <row r="12" spans="1:11" ht="51" x14ac:dyDescent="0.25">
      <c r="A12" s="3">
        <v>11</v>
      </c>
      <c r="B12" s="2" t="s">
        <v>355</v>
      </c>
      <c r="C12" s="3" t="s">
        <v>356</v>
      </c>
      <c r="D12" s="2">
        <v>2</v>
      </c>
      <c r="E12" s="3" t="s">
        <v>100</v>
      </c>
      <c r="F12" s="4"/>
      <c r="G12" s="4"/>
      <c r="H12" s="6">
        <f t="shared" si="0"/>
        <v>0</v>
      </c>
      <c r="I12" s="6">
        <f t="shared" si="1"/>
        <v>0</v>
      </c>
      <c r="J12" s="10"/>
      <c r="K12" s="11"/>
    </row>
    <row r="13" spans="1:11" ht="76.5" x14ac:dyDescent="0.25">
      <c r="A13" s="3">
        <v>12</v>
      </c>
      <c r="B13" s="2" t="s">
        <v>357</v>
      </c>
      <c r="C13" s="3" t="s">
        <v>358</v>
      </c>
      <c r="D13" s="2">
        <v>5</v>
      </c>
      <c r="E13" s="3" t="s">
        <v>100</v>
      </c>
      <c r="F13" s="4"/>
      <c r="G13" s="4"/>
      <c r="H13" s="6">
        <f t="shared" si="0"/>
        <v>0</v>
      </c>
      <c r="I13" s="6">
        <f t="shared" si="1"/>
        <v>0</v>
      </c>
      <c r="J13" s="10"/>
      <c r="K13" s="11" t="s">
        <v>359</v>
      </c>
    </row>
    <row r="14" spans="1:11" ht="76.5" x14ac:dyDescent="0.25">
      <c r="A14" s="3">
        <v>13</v>
      </c>
      <c r="B14" s="2" t="s">
        <v>360</v>
      </c>
      <c r="C14" s="3" t="s">
        <v>361</v>
      </c>
      <c r="D14" s="2">
        <v>5</v>
      </c>
      <c r="E14" s="3" t="s">
        <v>100</v>
      </c>
      <c r="F14" s="4"/>
      <c r="G14" s="4"/>
      <c r="H14" s="6">
        <f t="shared" si="0"/>
        <v>0</v>
      </c>
      <c r="I14" s="6">
        <f t="shared" si="1"/>
        <v>0</v>
      </c>
      <c r="J14" s="10"/>
      <c r="K14" s="11" t="s">
        <v>362</v>
      </c>
    </row>
    <row r="15" spans="1:11" ht="63.75" x14ac:dyDescent="0.25">
      <c r="A15" s="3">
        <v>14</v>
      </c>
      <c r="B15" s="2" t="s">
        <v>363</v>
      </c>
      <c r="C15" s="3" t="s">
        <v>364</v>
      </c>
      <c r="D15" s="2">
        <v>5</v>
      </c>
      <c r="E15" s="3" t="s">
        <v>100</v>
      </c>
      <c r="F15" s="4"/>
      <c r="G15" s="4"/>
      <c r="H15" s="6">
        <f t="shared" si="0"/>
        <v>0</v>
      </c>
      <c r="I15" s="6">
        <f t="shared" si="1"/>
        <v>0</v>
      </c>
      <c r="J15" s="10"/>
      <c r="K15" s="11" t="s">
        <v>365</v>
      </c>
    </row>
    <row r="16" spans="1:11" ht="76.5" x14ac:dyDescent="0.25">
      <c r="A16" s="3">
        <v>15</v>
      </c>
      <c r="B16" s="2" t="s">
        <v>366</v>
      </c>
      <c r="C16" s="3" t="s">
        <v>367</v>
      </c>
      <c r="D16" s="2">
        <v>5</v>
      </c>
      <c r="E16" s="3" t="s">
        <v>100</v>
      </c>
      <c r="F16" s="4"/>
      <c r="G16" s="4"/>
      <c r="H16" s="6">
        <f t="shared" si="0"/>
        <v>0</v>
      </c>
      <c r="I16" s="6">
        <f t="shared" si="1"/>
        <v>0</v>
      </c>
      <c r="J16" s="10"/>
      <c r="K16" s="11" t="s">
        <v>368</v>
      </c>
    </row>
    <row r="17" spans="1:11" ht="89.25" x14ac:dyDescent="0.25">
      <c r="A17" s="3">
        <v>16</v>
      </c>
      <c r="B17" s="2" t="s">
        <v>369</v>
      </c>
      <c r="C17" s="3" t="s">
        <v>370</v>
      </c>
      <c r="D17" s="2">
        <v>22</v>
      </c>
      <c r="E17" s="3" t="s">
        <v>100</v>
      </c>
      <c r="F17" s="4"/>
      <c r="G17" s="4"/>
      <c r="H17" s="6">
        <f t="shared" si="0"/>
        <v>0</v>
      </c>
      <c r="I17" s="6">
        <f t="shared" si="1"/>
        <v>0</v>
      </c>
      <c r="J17" s="10"/>
      <c r="K17" s="11" t="s">
        <v>371</v>
      </c>
    </row>
    <row r="18" spans="1:11" ht="89.25" x14ac:dyDescent="0.25">
      <c r="A18" s="3">
        <v>17</v>
      </c>
      <c r="B18" s="2" t="s">
        <v>372</v>
      </c>
      <c r="C18" s="3" t="s">
        <v>373</v>
      </c>
      <c r="D18" s="2">
        <v>12</v>
      </c>
      <c r="E18" s="3" t="s">
        <v>100</v>
      </c>
      <c r="F18" s="4"/>
      <c r="G18" s="4"/>
      <c r="H18" s="6">
        <f t="shared" si="0"/>
        <v>0</v>
      </c>
      <c r="I18" s="6">
        <f t="shared" si="1"/>
        <v>0</v>
      </c>
      <c r="J18" s="10"/>
      <c r="K18" s="11" t="s">
        <v>374</v>
      </c>
    </row>
    <row r="19" spans="1:11" ht="76.5" x14ac:dyDescent="0.25">
      <c r="A19" s="3">
        <v>18</v>
      </c>
      <c r="B19" s="2" t="s">
        <v>375</v>
      </c>
      <c r="C19" s="3" t="s">
        <v>376</v>
      </c>
      <c r="D19" s="2">
        <v>1</v>
      </c>
      <c r="E19" s="3" t="s">
        <v>100</v>
      </c>
      <c r="F19" s="4"/>
      <c r="G19" s="4"/>
      <c r="H19" s="6">
        <f t="shared" si="0"/>
        <v>0</v>
      </c>
      <c r="I19" s="6">
        <f t="shared" si="1"/>
        <v>0</v>
      </c>
      <c r="J19" s="10"/>
      <c r="K19" s="11" t="s">
        <v>377</v>
      </c>
    </row>
    <row r="20" spans="1:11" ht="89.25" x14ac:dyDescent="0.25">
      <c r="A20" s="3">
        <v>19</v>
      </c>
      <c r="B20" s="2" t="s">
        <v>378</v>
      </c>
      <c r="C20" s="3" t="s">
        <v>379</v>
      </c>
      <c r="D20" s="2">
        <v>4</v>
      </c>
      <c r="E20" s="3" t="s">
        <v>100</v>
      </c>
      <c r="F20" s="4"/>
      <c r="G20" s="4"/>
      <c r="H20" s="6">
        <f t="shared" si="0"/>
        <v>0</v>
      </c>
      <c r="I20" s="6">
        <f t="shared" si="1"/>
        <v>0</v>
      </c>
      <c r="J20" s="10"/>
      <c r="K20" s="11" t="s">
        <v>380</v>
      </c>
    </row>
    <row r="21" spans="1:11" ht="63.75" x14ac:dyDescent="0.25">
      <c r="A21" s="3">
        <v>20</v>
      </c>
      <c r="B21" s="2" t="s">
        <v>381</v>
      </c>
      <c r="C21" s="3" t="s">
        <v>382</v>
      </c>
      <c r="D21" s="2">
        <v>27</v>
      </c>
      <c r="E21" s="3" t="s">
        <v>100</v>
      </c>
      <c r="F21" s="4"/>
      <c r="G21" s="4"/>
      <c r="H21" s="6">
        <f t="shared" si="0"/>
        <v>0</v>
      </c>
      <c r="I21" s="6">
        <f t="shared" si="1"/>
        <v>0</v>
      </c>
      <c r="J21" s="10"/>
      <c r="K21" s="11" t="s">
        <v>383</v>
      </c>
    </row>
    <row r="22" spans="1:11" ht="63.75" x14ac:dyDescent="0.25">
      <c r="A22" s="3">
        <v>21</v>
      </c>
      <c r="B22" s="2" t="s">
        <v>384</v>
      </c>
      <c r="C22" s="3" t="s">
        <v>385</v>
      </c>
      <c r="D22" s="2">
        <v>13</v>
      </c>
      <c r="E22" s="3" t="s">
        <v>100</v>
      </c>
      <c r="F22" s="4"/>
      <c r="G22" s="4"/>
      <c r="H22" s="6">
        <f t="shared" si="0"/>
        <v>0</v>
      </c>
      <c r="I22" s="6">
        <f t="shared" si="1"/>
        <v>0</v>
      </c>
      <c r="J22" s="10"/>
      <c r="K22" s="11" t="s">
        <v>386</v>
      </c>
    </row>
    <row r="23" spans="1:11" ht="63.75" x14ac:dyDescent="0.25">
      <c r="A23" s="3">
        <v>22</v>
      </c>
      <c r="B23" s="2" t="s">
        <v>387</v>
      </c>
      <c r="C23" s="3" t="s">
        <v>388</v>
      </c>
      <c r="D23" s="2">
        <v>2</v>
      </c>
      <c r="E23" s="3" t="s">
        <v>100</v>
      </c>
      <c r="F23" s="4"/>
      <c r="G23" s="4"/>
      <c r="H23" s="6">
        <f t="shared" si="0"/>
        <v>0</v>
      </c>
      <c r="I23" s="6">
        <f t="shared" si="1"/>
        <v>0</v>
      </c>
      <c r="J23" s="10"/>
      <c r="K23" s="11" t="s">
        <v>389</v>
      </c>
    </row>
    <row r="24" spans="1:11" ht="102" x14ac:dyDescent="0.25">
      <c r="A24" s="3">
        <v>23</v>
      </c>
      <c r="B24" s="2" t="s">
        <v>390</v>
      </c>
      <c r="C24" s="3" t="s">
        <v>391</v>
      </c>
      <c r="D24" s="2">
        <v>65</v>
      </c>
      <c r="E24" s="3" t="s">
        <v>56</v>
      </c>
      <c r="F24" s="4"/>
      <c r="G24" s="4"/>
      <c r="H24" s="6">
        <f t="shared" si="0"/>
        <v>0</v>
      </c>
      <c r="I24" s="6">
        <f t="shared" si="1"/>
        <v>0</v>
      </c>
      <c r="J24" s="10"/>
      <c r="K24" s="11" t="s">
        <v>392</v>
      </c>
    </row>
    <row r="25" spans="1:11" ht="102" x14ac:dyDescent="0.25">
      <c r="A25" s="3">
        <v>24</v>
      </c>
      <c r="B25" s="2" t="s">
        <v>393</v>
      </c>
      <c r="C25" s="3" t="s">
        <v>394</v>
      </c>
      <c r="D25" s="2">
        <v>180</v>
      </c>
      <c r="E25" s="3" t="s">
        <v>56</v>
      </c>
      <c r="F25" s="4"/>
      <c r="G25" s="4"/>
      <c r="H25" s="6">
        <f t="shared" si="0"/>
        <v>0</v>
      </c>
      <c r="I25" s="6">
        <f t="shared" si="1"/>
        <v>0</v>
      </c>
      <c r="J25" s="10"/>
      <c r="K25" s="11" t="s">
        <v>395</v>
      </c>
    </row>
    <row r="26" spans="1:11" ht="102" x14ac:dyDescent="0.25">
      <c r="A26" s="3">
        <v>25</v>
      </c>
      <c r="B26" s="2" t="s">
        <v>396</v>
      </c>
      <c r="C26" s="3" t="s">
        <v>397</v>
      </c>
      <c r="D26" s="2">
        <v>210</v>
      </c>
      <c r="E26" s="3" t="s">
        <v>56</v>
      </c>
      <c r="F26" s="4"/>
      <c r="G26" s="4"/>
      <c r="H26" s="6">
        <f t="shared" si="0"/>
        <v>0</v>
      </c>
      <c r="I26" s="6">
        <f t="shared" si="1"/>
        <v>0</v>
      </c>
      <c r="J26" s="10"/>
      <c r="K26" s="11" t="s">
        <v>398</v>
      </c>
    </row>
    <row r="27" spans="1:11" ht="127.5" x14ac:dyDescent="0.25">
      <c r="A27" s="3">
        <v>26</v>
      </c>
      <c r="B27" s="2" t="s">
        <v>399</v>
      </c>
      <c r="C27" s="3" t="s">
        <v>400</v>
      </c>
      <c r="D27" s="2">
        <v>65</v>
      </c>
      <c r="E27" s="3" t="s">
        <v>56</v>
      </c>
      <c r="F27" s="4"/>
      <c r="G27" s="4"/>
      <c r="H27" s="6">
        <f t="shared" si="0"/>
        <v>0</v>
      </c>
      <c r="I27" s="6">
        <f t="shared" si="1"/>
        <v>0</v>
      </c>
      <c r="J27" s="10"/>
      <c r="K27" s="11" t="s">
        <v>401</v>
      </c>
    </row>
    <row r="28" spans="1:11" ht="127.5" x14ac:dyDescent="0.25">
      <c r="A28" s="3">
        <v>27</v>
      </c>
      <c r="B28" s="2" t="s">
        <v>402</v>
      </c>
      <c r="C28" s="3" t="s">
        <v>403</v>
      </c>
      <c r="D28" s="2">
        <v>20</v>
      </c>
      <c r="E28" s="3" t="s">
        <v>56</v>
      </c>
      <c r="F28" s="4"/>
      <c r="G28" s="4"/>
      <c r="H28" s="6">
        <f t="shared" si="0"/>
        <v>0</v>
      </c>
      <c r="I28" s="6">
        <f t="shared" si="1"/>
        <v>0</v>
      </c>
      <c r="J28" s="10"/>
      <c r="K28" s="11" t="s">
        <v>404</v>
      </c>
    </row>
    <row r="29" spans="1:11" ht="89.25" x14ac:dyDescent="0.25">
      <c r="A29" s="3">
        <v>28</v>
      </c>
      <c r="B29" s="2" t="s">
        <v>405</v>
      </c>
      <c r="C29" s="3" t="s">
        <v>406</v>
      </c>
      <c r="D29" s="2">
        <v>130</v>
      </c>
      <c r="E29" s="3" t="s">
        <v>56</v>
      </c>
      <c r="F29" s="4"/>
      <c r="G29" s="4"/>
      <c r="H29" s="6">
        <f t="shared" si="0"/>
        <v>0</v>
      </c>
      <c r="I29" s="6">
        <f t="shared" si="1"/>
        <v>0</v>
      </c>
      <c r="J29" s="10"/>
      <c r="K29" s="11" t="s">
        <v>407</v>
      </c>
    </row>
    <row r="30" spans="1:11" ht="89.25" x14ac:dyDescent="0.25">
      <c r="A30" s="3">
        <v>29</v>
      </c>
      <c r="B30" s="2" t="s">
        <v>408</v>
      </c>
      <c r="C30" s="3" t="s">
        <v>409</v>
      </c>
      <c r="D30" s="2">
        <v>140</v>
      </c>
      <c r="E30" s="3" t="s">
        <v>56</v>
      </c>
      <c r="F30" s="4"/>
      <c r="G30" s="4"/>
      <c r="H30" s="6">
        <f t="shared" si="0"/>
        <v>0</v>
      </c>
      <c r="I30" s="6">
        <f t="shared" si="1"/>
        <v>0</v>
      </c>
      <c r="J30" s="10"/>
      <c r="K30" s="11" t="s">
        <v>410</v>
      </c>
    </row>
    <row r="31" spans="1:11" ht="89.25" x14ac:dyDescent="0.25">
      <c r="A31" s="3">
        <v>30</v>
      </c>
      <c r="B31" s="2" t="s">
        <v>411</v>
      </c>
      <c r="C31" s="3" t="s">
        <v>412</v>
      </c>
      <c r="D31" s="2">
        <v>100</v>
      </c>
      <c r="E31" s="3" t="s">
        <v>56</v>
      </c>
      <c r="F31" s="4"/>
      <c r="G31" s="4"/>
      <c r="H31" s="6">
        <f t="shared" si="0"/>
        <v>0</v>
      </c>
      <c r="I31" s="6">
        <f t="shared" si="1"/>
        <v>0</v>
      </c>
      <c r="J31" s="10"/>
      <c r="K31" s="11" t="s">
        <v>413</v>
      </c>
    </row>
    <row r="32" spans="1:11" ht="89.25" x14ac:dyDescent="0.25">
      <c r="A32" s="3">
        <v>31</v>
      </c>
      <c r="B32" s="2" t="s">
        <v>414</v>
      </c>
      <c r="C32" s="3" t="s">
        <v>415</v>
      </c>
      <c r="D32" s="2">
        <v>40</v>
      </c>
      <c r="E32" s="3" t="s">
        <v>56</v>
      </c>
      <c r="F32" s="4"/>
      <c r="G32" s="4"/>
      <c r="H32" s="6">
        <f t="shared" si="0"/>
        <v>0</v>
      </c>
      <c r="I32" s="6">
        <f t="shared" si="1"/>
        <v>0</v>
      </c>
      <c r="J32" s="10"/>
      <c r="K32" s="11" t="s">
        <v>416</v>
      </c>
    </row>
    <row r="33" spans="1:11" ht="63.75" x14ac:dyDescent="0.25">
      <c r="A33" s="3">
        <v>32</v>
      </c>
      <c r="B33" s="2" t="s">
        <v>417</v>
      </c>
      <c r="C33" s="3" t="s">
        <v>418</v>
      </c>
      <c r="D33" s="2">
        <v>35</v>
      </c>
      <c r="E33" s="3" t="s">
        <v>100</v>
      </c>
      <c r="F33" s="4"/>
      <c r="G33" s="4"/>
      <c r="H33" s="6">
        <f t="shared" si="0"/>
        <v>0</v>
      </c>
      <c r="I33" s="6">
        <f t="shared" si="1"/>
        <v>0</v>
      </c>
      <c r="J33" s="10"/>
      <c r="K33" s="11" t="s">
        <v>419</v>
      </c>
    </row>
    <row r="34" spans="1:11" ht="76.5" x14ac:dyDescent="0.25">
      <c r="A34" s="3">
        <v>33</v>
      </c>
      <c r="B34" s="2" t="s">
        <v>420</v>
      </c>
      <c r="C34" s="3" t="s">
        <v>421</v>
      </c>
      <c r="D34" s="2">
        <v>59</v>
      </c>
      <c r="E34" s="3" t="s">
        <v>100</v>
      </c>
      <c r="F34" s="4"/>
      <c r="G34" s="4"/>
      <c r="H34" s="6">
        <f t="shared" si="0"/>
        <v>0</v>
      </c>
      <c r="I34" s="6">
        <f t="shared" si="1"/>
        <v>0</v>
      </c>
      <c r="J34" s="10"/>
      <c r="K34" s="11" t="s">
        <v>422</v>
      </c>
    </row>
    <row r="35" spans="1:11" ht="63.75" x14ac:dyDescent="0.25">
      <c r="A35" s="3">
        <v>34</v>
      </c>
      <c r="B35" s="2" t="s">
        <v>423</v>
      </c>
      <c r="C35" s="3" t="s">
        <v>424</v>
      </c>
      <c r="D35" s="2">
        <v>6</v>
      </c>
      <c r="E35" s="3" t="s">
        <v>100</v>
      </c>
      <c r="F35" s="4"/>
      <c r="G35" s="4"/>
      <c r="H35" s="6">
        <f t="shared" si="0"/>
        <v>0</v>
      </c>
      <c r="I35" s="6">
        <f t="shared" si="1"/>
        <v>0</v>
      </c>
      <c r="J35" s="10"/>
      <c r="K35" s="11" t="s">
        <v>425</v>
      </c>
    </row>
    <row r="36" spans="1:11" ht="63.75" x14ac:dyDescent="0.25">
      <c r="A36" s="3">
        <v>35</v>
      </c>
      <c r="B36" s="2" t="s">
        <v>426</v>
      </c>
      <c r="C36" s="3" t="s">
        <v>427</v>
      </c>
      <c r="D36" s="2">
        <v>15</v>
      </c>
      <c r="E36" s="3" t="s">
        <v>100</v>
      </c>
      <c r="F36" s="4"/>
      <c r="G36" s="4"/>
      <c r="H36" s="6">
        <f t="shared" si="0"/>
        <v>0</v>
      </c>
      <c r="I36" s="6">
        <f t="shared" si="1"/>
        <v>0</v>
      </c>
      <c r="J36" s="10"/>
      <c r="K36" s="11" t="s">
        <v>428</v>
      </c>
    </row>
    <row r="37" spans="1:11" ht="63.75" x14ac:dyDescent="0.25">
      <c r="A37" s="3">
        <v>36</v>
      </c>
      <c r="B37" s="2" t="s">
        <v>429</v>
      </c>
      <c r="C37" s="3" t="s">
        <v>430</v>
      </c>
      <c r="D37" s="2">
        <v>15</v>
      </c>
      <c r="E37" s="3" t="s">
        <v>100</v>
      </c>
      <c r="F37" s="4"/>
      <c r="G37" s="4"/>
      <c r="H37" s="6">
        <f t="shared" si="0"/>
        <v>0</v>
      </c>
      <c r="I37" s="6">
        <f t="shared" si="1"/>
        <v>0</v>
      </c>
      <c r="J37" s="10"/>
      <c r="K37" s="11" t="s">
        <v>431</v>
      </c>
    </row>
    <row r="38" spans="1:11" ht="63.75" x14ac:dyDescent="0.25">
      <c r="A38" s="3">
        <v>37</v>
      </c>
      <c r="B38" s="2" t="s">
        <v>432</v>
      </c>
      <c r="C38" s="3" t="s">
        <v>433</v>
      </c>
      <c r="D38" s="2">
        <v>12</v>
      </c>
      <c r="E38" s="3" t="s">
        <v>100</v>
      </c>
      <c r="F38" s="4"/>
      <c r="G38" s="4"/>
      <c r="H38" s="6">
        <f t="shared" si="0"/>
        <v>0</v>
      </c>
      <c r="I38" s="6">
        <f t="shared" si="1"/>
        <v>0</v>
      </c>
      <c r="J38" s="10"/>
      <c r="K38" s="11" t="s">
        <v>434</v>
      </c>
    </row>
    <row r="39" spans="1:11" ht="63.75" x14ac:dyDescent="0.25">
      <c r="A39" s="3">
        <v>38</v>
      </c>
      <c r="B39" s="2" t="s">
        <v>435</v>
      </c>
      <c r="C39" s="3" t="s">
        <v>436</v>
      </c>
      <c r="D39" s="2">
        <v>2</v>
      </c>
      <c r="E39" s="3" t="s">
        <v>100</v>
      </c>
      <c r="F39" s="4"/>
      <c r="G39" s="4"/>
      <c r="H39" s="6">
        <f t="shared" si="0"/>
        <v>0</v>
      </c>
      <c r="I39" s="6">
        <f t="shared" si="1"/>
        <v>0</v>
      </c>
      <c r="J39" s="10"/>
      <c r="K39" s="11" t="s">
        <v>437</v>
      </c>
    </row>
    <row r="40" spans="1:11" ht="76.5" x14ac:dyDescent="0.25">
      <c r="A40" s="3">
        <v>39</v>
      </c>
      <c r="B40" s="2" t="s">
        <v>438</v>
      </c>
      <c r="C40" s="3" t="s">
        <v>439</v>
      </c>
      <c r="D40" s="2">
        <v>2</v>
      </c>
      <c r="E40" s="3" t="s">
        <v>100</v>
      </c>
      <c r="F40" s="4"/>
      <c r="G40" s="4"/>
      <c r="H40" s="6">
        <f t="shared" si="0"/>
        <v>0</v>
      </c>
      <c r="I40" s="6">
        <f t="shared" si="1"/>
        <v>0</v>
      </c>
      <c r="J40" s="10"/>
      <c r="K40" s="11" t="s">
        <v>440</v>
      </c>
    </row>
    <row r="41" spans="1:11" ht="63.75" x14ac:dyDescent="0.25">
      <c r="A41" s="3">
        <v>40</v>
      </c>
      <c r="B41" s="2" t="s">
        <v>441</v>
      </c>
      <c r="C41" s="3" t="s">
        <v>442</v>
      </c>
      <c r="D41" s="2">
        <v>6</v>
      </c>
      <c r="E41" s="3" t="s">
        <v>100</v>
      </c>
      <c r="F41" s="4"/>
      <c r="G41" s="4"/>
      <c r="H41" s="6">
        <f t="shared" si="0"/>
        <v>0</v>
      </c>
      <c r="I41" s="6">
        <f t="shared" si="1"/>
        <v>0</v>
      </c>
      <c r="J41" s="10"/>
      <c r="K41" s="11" t="s">
        <v>443</v>
      </c>
    </row>
    <row r="42" spans="1:11" ht="25.5" x14ac:dyDescent="0.25">
      <c r="A42" s="3">
        <v>41</v>
      </c>
      <c r="B42" s="2" t="s">
        <v>444</v>
      </c>
      <c r="C42" s="3" t="s">
        <v>445</v>
      </c>
      <c r="D42" s="2">
        <v>86</v>
      </c>
      <c r="E42" s="3" t="s">
        <v>446</v>
      </c>
      <c r="F42" s="4"/>
      <c r="G42" s="4"/>
      <c r="H42" s="6">
        <f t="shared" si="0"/>
        <v>0</v>
      </c>
      <c r="I42" s="6">
        <f t="shared" si="1"/>
        <v>0</v>
      </c>
      <c r="J42" s="10"/>
      <c r="K42" s="11" t="s">
        <v>447</v>
      </c>
    </row>
    <row r="43" spans="1:11" x14ac:dyDescent="0.25">
      <c r="A43" s="8"/>
      <c r="B43" s="8"/>
      <c r="C43" s="8" t="s">
        <v>26</v>
      </c>
      <c r="D43" s="8"/>
      <c r="E43" s="8"/>
      <c r="F43" s="8"/>
      <c r="G43" s="8"/>
      <c r="H43" s="12">
        <f>ROUND(SUM(H2:H42),0)</f>
        <v>0</v>
      </c>
      <c r="I43" s="12">
        <f>ROUND(SUM(I2:I42),0)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3D47-00F7-43B6-AD52-5E6438D6E479}">
  <dimension ref="A1:K3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89.25" x14ac:dyDescent="0.25">
      <c r="A2" s="3">
        <v>1</v>
      </c>
      <c r="B2" s="2" t="s">
        <v>448</v>
      </c>
      <c r="C2" s="3" t="s">
        <v>449</v>
      </c>
      <c r="D2" s="2">
        <v>95</v>
      </c>
      <c r="E2" s="3" t="s">
        <v>56</v>
      </c>
      <c r="F2" s="4"/>
      <c r="G2" s="4"/>
      <c r="H2" s="6">
        <f>ROUND(F2*D2,0)</f>
        <v>0</v>
      </c>
      <c r="I2" s="6">
        <f>ROUND(G2*D2,0)</f>
        <v>0</v>
      </c>
      <c r="J2" s="10"/>
      <c r="K2" s="11" t="s">
        <v>450</v>
      </c>
    </row>
    <row r="3" spans="1:11" x14ac:dyDescent="0.25">
      <c r="A3" s="8"/>
      <c r="B3" s="8"/>
      <c r="C3" s="8" t="s">
        <v>26</v>
      </c>
      <c r="D3" s="8"/>
      <c r="E3" s="8"/>
      <c r="F3" s="8"/>
      <c r="G3" s="8"/>
      <c r="H3" s="12">
        <f>ROUND(SUM(H2:H2),0)</f>
        <v>0</v>
      </c>
      <c r="I3" s="12">
        <f>ROUND(SUM(I2:I2),0)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85BC-5C78-4AB9-A06D-E3B63FBA1613}">
  <dimension ref="A1:I18"/>
  <sheetViews>
    <sheetView topLeftCell="A16" workbookViewId="0">
      <selection activeCell="B2" sqref="B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2.7109375" style="19" customWidth="1"/>
    <col min="4" max="4" width="6.7109375" style="20" customWidth="1"/>
    <col min="5" max="5" width="6.7109375" style="19" customWidth="1"/>
    <col min="6" max="7" width="8.28515625" style="20" customWidth="1"/>
    <col min="8" max="9" width="9.7109375" style="20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2.7109375" style="19" customWidth="1"/>
    <col min="260" max="261" width="6.7109375" style="19" customWidth="1"/>
    <col min="262" max="263" width="8.28515625" style="19" customWidth="1"/>
    <col min="264" max="265" width="9.710937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2.7109375" style="19" customWidth="1"/>
    <col min="516" max="517" width="6.7109375" style="19" customWidth="1"/>
    <col min="518" max="519" width="8.28515625" style="19" customWidth="1"/>
    <col min="520" max="521" width="9.710937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2.7109375" style="19" customWidth="1"/>
    <col min="772" max="773" width="6.7109375" style="19" customWidth="1"/>
    <col min="774" max="775" width="8.28515625" style="19" customWidth="1"/>
    <col min="776" max="777" width="9.710937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2.7109375" style="19" customWidth="1"/>
    <col min="1028" max="1029" width="6.7109375" style="19" customWidth="1"/>
    <col min="1030" max="1031" width="8.28515625" style="19" customWidth="1"/>
    <col min="1032" max="1033" width="9.710937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2.7109375" style="19" customWidth="1"/>
    <col min="1284" max="1285" width="6.7109375" style="19" customWidth="1"/>
    <col min="1286" max="1287" width="8.28515625" style="19" customWidth="1"/>
    <col min="1288" max="1289" width="9.710937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2.7109375" style="19" customWidth="1"/>
    <col min="1540" max="1541" width="6.7109375" style="19" customWidth="1"/>
    <col min="1542" max="1543" width="8.28515625" style="19" customWidth="1"/>
    <col min="1544" max="1545" width="9.710937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2.7109375" style="19" customWidth="1"/>
    <col min="1796" max="1797" width="6.7109375" style="19" customWidth="1"/>
    <col min="1798" max="1799" width="8.28515625" style="19" customWidth="1"/>
    <col min="1800" max="1801" width="9.710937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2.7109375" style="19" customWidth="1"/>
    <col min="2052" max="2053" width="6.7109375" style="19" customWidth="1"/>
    <col min="2054" max="2055" width="8.28515625" style="19" customWidth="1"/>
    <col min="2056" max="2057" width="9.710937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2.7109375" style="19" customWidth="1"/>
    <col min="2308" max="2309" width="6.7109375" style="19" customWidth="1"/>
    <col min="2310" max="2311" width="8.28515625" style="19" customWidth="1"/>
    <col min="2312" max="2313" width="9.710937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2.7109375" style="19" customWidth="1"/>
    <col min="2564" max="2565" width="6.7109375" style="19" customWidth="1"/>
    <col min="2566" max="2567" width="8.28515625" style="19" customWidth="1"/>
    <col min="2568" max="2569" width="9.710937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2.7109375" style="19" customWidth="1"/>
    <col min="2820" max="2821" width="6.7109375" style="19" customWidth="1"/>
    <col min="2822" max="2823" width="8.28515625" style="19" customWidth="1"/>
    <col min="2824" max="2825" width="9.710937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2.7109375" style="19" customWidth="1"/>
    <col min="3076" max="3077" width="6.7109375" style="19" customWidth="1"/>
    <col min="3078" max="3079" width="8.28515625" style="19" customWidth="1"/>
    <col min="3080" max="3081" width="9.710937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2.7109375" style="19" customWidth="1"/>
    <col min="3332" max="3333" width="6.7109375" style="19" customWidth="1"/>
    <col min="3334" max="3335" width="8.28515625" style="19" customWidth="1"/>
    <col min="3336" max="3337" width="9.710937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2.7109375" style="19" customWidth="1"/>
    <col min="3588" max="3589" width="6.7109375" style="19" customWidth="1"/>
    <col min="3590" max="3591" width="8.28515625" style="19" customWidth="1"/>
    <col min="3592" max="3593" width="9.710937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2.7109375" style="19" customWidth="1"/>
    <col min="3844" max="3845" width="6.7109375" style="19" customWidth="1"/>
    <col min="3846" max="3847" width="8.28515625" style="19" customWidth="1"/>
    <col min="3848" max="3849" width="9.710937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2.7109375" style="19" customWidth="1"/>
    <col min="4100" max="4101" width="6.7109375" style="19" customWidth="1"/>
    <col min="4102" max="4103" width="8.28515625" style="19" customWidth="1"/>
    <col min="4104" max="4105" width="9.710937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2.7109375" style="19" customWidth="1"/>
    <col min="4356" max="4357" width="6.7109375" style="19" customWidth="1"/>
    <col min="4358" max="4359" width="8.28515625" style="19" customWidth="1"/>
    <col min="4360" max="4361" width="9.710937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2.7109375" style="19" customWidth="1"/>
    <col min="4612" max="4613" width="6.7109375" style="19" customWidth="1"/>
    <col min="4614" max="4615" width="8.28515625" style="19" customWidth="1"/>
    <col min="4616" max="4617" width="9.710937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2.7109375" style="19" customWidth="1"/>
    <col min="4868" max="4869" width="6.7109375" style="19" customWidth="1"/>
    <col min="4870" max="4871" width="8.28515625" style="19" customWidth="1"/>
    <col min="4872" max="4873" width="9.710937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2.7109375" style="19" customWidth="1"/>
    <col min="5124" max="5125" width="6.7109375" style="19" customWidth="1"/>
    <col min="5126" max="5127" width="8.28515625" style="19" customWidth="1"/>
    <col min="5128" max="5129" width="9.710937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2.7109375" style="19" customWidth="1"/>
    <col min="5380" max="5381" width="6.7109375" style="19" customWidth="1"/>
    <col min="5382" max="5383" width="8.28515625" style="19" customWidth="1"/>
    <col min="5384" max="5385" width="9.710937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2.7109375" style="19" customWidth="1"/>
    <col min="5636" max="5637" width="6.7109375" style="19" customWidth="1"/>
    <col min="5638" max="5639" width="8.28515625" style="19" customWidth="1"/>
    <col min="5640" max="5641" width="9.710937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2.7109375" style="19" customWidth="1"/>
    <col min="5892" max="5893" width="6.7109375" style="19" customWidth="1"/>
    <col min="5894" max="5895" width="8.28515625" style="19" customWidth="1"/>
    <col min="5896" max="5897" width="9.710937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2.7109375" style="19" customWidth="1"/>
    <col min="6148" max="6149" width="6.7109375" style="19" customWidth="1"/>
    <col min="6150" max="6151" width="8.28515625" style="19" customWidth="1"/>
    <col min="6152" max="6153" width="9.710937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2.7109375" style="19" customWidth="1"/>
    <col min="6404" max="6405" width="6.7109375" style="19" customWidth="1"/>
    <col min="6406" max="6407" width="8.28515625" style="19" customWidth="1"/>
    <col min="6408" max="6409" width="9.710937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2.7109375" style="19" customWidth="1"/>
    <col min="6660" max="6661" width="6.7109375" style="19" customWidth="1"/>
    <col min="6662" max="6663" width="8.28515625" style="19" customWidth="1"/>
    <col min="6664" max="6665" width="9.710937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2.7109375" style="19" customWidth="1"/>
    <col min="6916" max="6917" width="6.7109375" style="19" customWidth="1"/>
    <col min="6918" max="6919" width="8.28515625" style="19" customWidth="1"/>
    <col min="6920" max="6921" width="9.710937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2.7109375" style="19" customWidth="1"/>
    <col min="7172" max="7173" width="6.7109375" style="19" customWidth="1"/>
    <col min="7174" max="7175" width="8.28515625" style="19" customWidth="1"/>
    <col min="7176" max="7177" width="9.710937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2.7109375" style="19" customWidth="1"/>
    <col min="7428" max="7429" width="6.7109375" style="19" customWidth="1"/>
    <col min="7430" max="7431" width="8.28515625" style="19" customWidth="1"/>
    <col min="7432" max="7433" width="9.710937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2.7109375" style="19" customWidth="1"/>
    <col min="7684" max="7685" width="6.7109375" style="19" customWidth="1"/>
    <col min="7686" max="7687" width="8.28515625" style="19" customWidth="1"/>
    <col min="7688" max="7689" width="9.710937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2.7109375" style="19" customWidth="1"/>
    <col min="7940" max="7941" width="6.7109375" style="19" customWidth="1"/>
    <col min="7942" max="7943" width="8.28515625" style="19" customWidth="1"/>
    <col min="7944" max="7945" width="9.710937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2.7109375" style="19" customWidth="1"/>
    <col min="8196" max="8197" width="6.7109375" style="19" customWidth="1"/>
    <col min="8198" max="8199" width="8.28515625" style="19" customWidth="1"/>
    <col min="8200" max="8201" width="9.710937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2.7109375" style="19" customWidth="1"/>
    <col min="8452" max="8453" width="6.7109375" style="19" customWidth="1"/>
    <col min="8454" max="8455" width="8.28515625" style="19" customWidth="1"/>
    <col min="8456" max="8457" width="9.710937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2.7109375" style="19" customWidth="1"/>
    <col min="8708" max="8709" width="6.7109375" style="19" customWidth="1"/>
    <col min="8710" max="8711" width="8.28515625" style="19" customWidth="1"/>
    <col min="8712" max="8713" width="9.710937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2.7109375" style="19" customWidth="1"/>
    <col min="8964" max="8965" width="6.7109375" style="19" customWidth="1"/>
    <col min="8966" max="8967" width="8.28515625" style="19" customWidth="1"/>
    <col min="8968" max="8969" width="9.710937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2.7109375" style="19" customWidth="1"/>
    <col min="9220" max="9221" width="6.7109375" style="19" customWidth="1"/>
    <col min="9222" max="9223" width="8.28515625" style="19" customWidth="1"/>
    <col min="9224" max="9225" width="9.710937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2.7109375" style="19" customWidth="1"/>
    <col min="9476" max="9477" width="6.7109375" style="19" customWidth="1"/>
    <col min="9478" max="9479" width="8.28515625" style="19" customWidth="1"/>
    <col min="9480" max="9481" width="9.710937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2.7109375" style="19" customWidth="1"/>
    <col min="9732" max="9733" width="6.7109375" style="19" customWidth="1"/>
    <col min="9734" max="9735" width="8.28515625" style="19" customWidth="1"/>
    <col min="9736" max="9737" width="9.710937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2.7109375" style="19" customWidth="1"/>
    <col min="9988" max="9989" width="6.7109375" style="19" customWidth="1"/>
    <col min="9990" max="9991" width="8.28515625" style="19" customWidth="1"/>
    <col min="9992" max="9993" width="9.710937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2.7109375" style="19" customWidth="1"/>
    <col min="10244" max="10245" width="6.7109375" style="19" customWidth="1"/>
    <col min="10246" max="10247" width="8.28515625" style="19" customWidth="1"/>
    <col min="10248" max="10249" width="9.710937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2.7109375" style="19" customWidth="1"/>
    <col min="10500" max="10501" width="6.7109375" style="19" customWidth="1"/>
    <col min="10502" max="10503" width="8.28515625" style="19" customWidth="1"/>
    <col min="10504" max="10505" width="9.710937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2.7109375" style="19" customWidth="1"/>
    <col min="10756" max="10757" width="6.7109375" style="19" customWidth="1"/>
    <col min="10758" max="10759" width="8.28515625" style="19" customWidth="1"/>
    <col min="10760" max="10761" width="9.710937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2.7109375" style="19" customWidth="1"/>
    <col min="11012" max="11013" width="6.7109375" style="19" customWidth="1"/>
    <col min="11014" max="11015" width="8.28515625" style="19" customWidth="1"/>
    <col min="11016" max="11017" width="9.710937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2.7109375" style="19" customWidth="1"/>
    <col min="11268" max="11269" width="6.7109375" style="19" customWidth="1"/>
    <col min="11270" max="11271" width="8.28515625" style="19" customWidth="1"/>
    <col min="11272" max="11273" width="9.710937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2.7109375" style="19" customWidth="1"/>
    <col min="11524" max="11525" width="6.7109375" style="19" customWidth="1"/>
    <col min="11526" max="11527" width="8.28515625" style="19" customWidth="1"/>
    <col min="11528" max="11529" width="9.710937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2.7109375" style="19" customWidth="1"/>
    <col min="11780" max="11781" width="6.7109375" style="19" customWidth="1"/>
    <col min="11782" max="11783" width="8.28515625" style="19" customWidth="1"/>
    <col min="11784" max="11785" width="9.710937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2.7109375" style="19" customWidth="1"/>
    <col min="12036" max="12037" width="6.7109375" style="19" customWidth="1"/>
    <col min="12038" max="12039" width="8.28515625" style="19" customWidth="1"/>
    <col min="12040" max="12041" width="9.710937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2.7109375" style="19" customWidth="1"/>
    <col min="12292" max="12293" width="6.7109375" style="19" customWidth="1"/>
    <col min="12294" max="12295" width="8.28515625" style="19" customWidth="1"/>
    <col min="12296" max="12297" width="9.710937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2.7109375" style="19" customWidth="1"/>
    <col min="12548" max="12549" width="6.7109375" style="19" customWidth="1"/>
    <col min="12550" max="12551" width="8.28515625" style="19" customWidth="1"/>
    <col min="12552" max="12553" width="9.710937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2.7109375" style="19" customWidth="1"/>
    <col min="12804" max="12805" width="6.7109375" style="19" customWidth="1"/>
    <col min="12806" max="12807" width="8.28515625" style="19" customWidth="1"/>
    <col min="12808" max="12809" width="9.710937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2.7109375" style="19" customWidth="1"/>
    <col min="13060" max="13061" width="6.7109375" style="19" customWidth="1"/>
    <col min="13062" max="13063" width="8.28515625" style="19" customWidth="1"/>
    <col min="13064" max="13065" width="9.710937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2.7109375" style="19" customWidth="1"/>
    <col min="13316" max="13317" width="6.7109375" style="19" customWidth="1"/>
    <col min="13318" max="13319" width="8.28515625" style="19" customWidth="1"/>
    <col min="13320" max="13321" width="9.710937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2.7109375" style="19" customWidth="1"/>
    <col min="13572" max="13573" width="6.7109375" style="19" customWidth="1"/>
    <col min="13574" max="13575" width="8.28515625" style="19" customWidth="1"/>
    <col min="13576" max="13577" width="9.710937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2.7109375" style="19" customWidth="1"/>
    <col min="13828" max="13829" width="6.7109375" style="19" customWidth="1"/>
    <col min="13830" max="13831" width="8.28515625" style="19" customWidth="1"/>
    <col min="13832" max="13833" width="9.710937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2.7109375" style="19" customWidth="1"/>
    <col min="14084" max="14085" width="6.7109375" style="19" customWidth="1"/>
    <col min="14086" max="14087" width="8.28515625" style="19" customWidth="1"/>
    <col min="14088" max="14089" width="9.710937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2.7109375" style="19" customWidth="1"/>
    <col min="14340" max="14341" width="6.7109375" style="19" customWidth="1"/>
    <col min="14342" max="14343" width="8.28515625" style="19" customWidth="1"/>
    <col min="14344" max="14345" width="9.710937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2.7109375" style="19" customWidth="1"/>
    <col min="14596" max="14597" width="6.7109375" style="19" customWidth="1"/>
    <col min="14598" max="14599" width="8.28515625" style="19" customWidth="1"/>
    <col min="14600" max="14601" width="9.710937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2.7109375" style="19" customWidth="1"/>
    <col min="14852" max="14853" width="6.7109375" style="19" customWidth="1"/>
    <col min="14854" max="14855" width="8.28515625" style="19" customWidth="1"/>
    <col min="14856" max="14857" width="9.710937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2.7109375" style="19" customWidth="1"/>
    <col min="15108" max="15109" width="6.7109375" style="19" customWidth="1"/>
    <col min="15110" max="15111" width="8.28515625" style="19" customWidth="1"/>
    <col min="15112" max="15113" width="9.710937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2.7109375" style="19" customWidth="1"/>
    <col min="15364" max="15365" width="6.7109375" style="19" customWidth="1"/>
    <col min="15366" max="15367" width="8.28515625" style="19" customWidth="1"/>
    <col min="15368" max="15369" width="9.710937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2.7109375" style="19" customWidth="1"/>
    <col min="15620" max="15621" width="6.7109375" style="19" customWidth="1"/>
    <col min="15622" max="15623" width="8.28515625" style="19" customWidth="1"/>
    <col min="15624" max="15625" width="9.710937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2.7109375" style="19" customWidth="1"/>
    <col min="15876" max="15877" width="6.7109375" style="19" customWidth="1"/>
    <col min="15878" max="15879" width="8.28515625" style="19" customWidth="1"/>
    <col min="15880" max="15881" width="9.710937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2.7109375" style="19" customWidth="1"/>
    <col min="16132" max="16133" width="6.7109375" style="19" customWidth="1"/>
    <col min="16134" max="16135" width="8.28515625" style="19" customWidth="1"/>
    <col min="16136" max="16137" width="9.710937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0</v>
      </c>
      <c r="B1" s="15" t="s">
        <v>12</v>
      </c>
      <c r="C1" s="15" t="s">
        <v>13</v>
      </c>
      <c r="D1" s="16" t="s">
        <v>14</v>
      </c>
      <c r="E1" s="15" t="s">
        <v>15</v>
      </c>
      <c r="F1" s="16" t="s">
        <v>16</v>
      </c>
      <c r="G1" s="16" t="s">
        <v>17</v>
      </c>
      <c r="H1" s="16" t="s">
        <v>18</v>
      </c>
      <c r="I1" s="16" t="s">
        <v>19</v>
      </c>
    </row>
    <row r="2" spans="1:9" ht="153" x14ac:dyDescent="0.25">
      <c r="A2" s="18">
        <v>1</v>
      </c>
      <c r="B2" s="19" t="s">
        <v>452</v>
      </c>
      <c r="C2" s="19" t="s">
        <v>453</v>
      </c>
      <c r="D2" s="20">
        <v>42</v>
      </c>
      <c r="E2" s="19" t="s">
        <v>56</v>
      </c>
      <c r="H2" s="20">
        <f t="shared" ref="H2:H17" si="0">ROUND(D2*F2, 0)</f>
        <v>0</v>
      </c>
      <c r="I2" s="20">
        <f t="shared" ref="I2:I17" si="1">ROUND(D2*G2, 0)</f>
        <v>0</v>
      </c>
    </row>
    <row r="3" spans="1:9" ht="153" x14ac:dyDescent="0.25">
      <c r="A3" s="18">
        <v>2</v>
      </c>
      <c r="B3" s="19" t="s">
        <v>454</v>
      </c>
      <c r="C3" s="19" t="s">
        <v>455</v>
      </c>
      <c r="D3" s="20">
        <v>40</v>
      </c>
      <c r="E3" s="19" t="s">
        <v>56</v>
      </c>
      <c r="H3" s="20">
        <f t="shared" si="0"/>
        <v>0</v>
      </c>
      <c r="I3" s="20">
        <f t="shared" si="1"/>
        <v>0</v>
      </c>
    </row>
    <row r="4" spans="1:9" ht="127.5" x14ac:dyDescent="0.25">
      <c r="A4" s="18">
        <v>3</v>
      </c>
      <c r="B4" s="19" t="s">
        <v>456</v>
      </c>
      <c r="C4" s="19" t="s">
        <v>457</v>
      </c>
      <c r="D4" s="20">
        <v>34</v>
      </c>
      <c r="E4" s="19" t="s">
        <v>56</v>
      </c>
      <c r="H4" s="20">
        <f t="shared" si="0"/>
        <v>0</v>
      </c>
      <c r="I4" s="20">
        <f t="shared" si="1"/>
        <v>0</v>
      </c>
    </row>
    <row r="5" spans="1:9" ht="89.25" x14ac:dyDescent="0.25">
      <c r="A5" s="18">
        <v>4</v>
      </c>
      <c r="B5" s="19" t="s">
        <v>458</v>
      </c>
      <c r="C5" s="19" t="s">
        <v>459</v>
      </c>
      <c r="D5" s="20">
        <v>4</v>
      </c>
      <c r="E5" s="19" t="s">
        <v>56</v>
      </c>
      <c r="H5" s="20">
        <f t="shared" si="0"/>
        <v>0</v>
      </c>
      <c r="I5" s="20">
        <f t="shared" si="1"/>
        <v>0</v>
      </c>
    </row>
    <row r="6" spans="1:9" ht="89.25" x14ac:dyDescent="0.25">
      <c r="A6" s="18">
        <v>5</v>
      </c>
      <c r="B6" s="19" t="s">
        <v>460</v>
      </c>
      <c r="C6" s="19" t="s">
        <v>461</v>
      </c>
      <c r="D6" s="20">
        <v>16</v>
      </c>
      <c r="E6" s="19" t="s">
        <v>56</v>
      </c>
      <c r="H6" s="20">
        <f t="shared" si="0"/>
        <v>0</v>
      </c>
      <c r="I6" s="20">
        <f t="shared" si="1"/>
        <v>0</v>
      </c>
    </row>
    <row r="7" spans="1:9" ht="89.25" x14ac:dyDescent="0.25">
      <c r="A7" s="18">
        <v>6</v>
      </c>
      <c r="B7" s="19" t="s">
        <v>462</v>
      </c>
      <c r="C7" s="19" t="s">
        <v>463</v>
      </c>
      <c r="D7" s="20">
        <v>20</v>
      </c>
      <c r="E7" s="19" t="s">
        <v>56</v>
      </c>
      <c r="H7" s="20">
        <f t="shared" si="0"/>
        <v>0</v>
      </c>
      <c r="I7" s="20">
        <f t="shared" si="1"/>
        <v>0</v>
      </c>
    </row>
    <row r="8" spans="1:9" ht="89.25" x14ac:dyDescent="0.25">
      <c r="A8" s="18">
        <v>7</v>
      </c>
      <c r="B8" s="19" t="s">
        <v>464</v>
      </c>
      <c r="C8" s="19" t="s">
        <v>465</v>
      </c>
      <c r="D8" s="20">
        <v>8</v>
      </c>
      <c r="E8" s="19" t="s">
        <v>56</v>
      </c>
      <c r="H8" s="20">
        <f t="shared" si="0"/>
        <v>0</v>
      </c>
      <c r="I8" s="20">
        <f t="shared" si="1"/>
        <v>0</v>
      </c>
    </row>
    <row r="9" spans="1:9" ht="76.5" x14ac:dyDescent="0.25">
      <c r="A9" s="18">
        <v>8</v>
      </c>
      <c r="B9" s="19" t="s">
        <v>466</v>
      </c>
      <c r="C9" s="19" t="s">
        <v>467</v>
      </c>
      <c r="D9" s="20">
        <v>6</v>
      </c>
      <c r="E9" s="19" t="s">
        <v>56</v>
      </c>
      <c r="H9" s="20">
        <f t="shared" si="0"/>
        <v>0</v>
      </c>
      <c r="I9" s="20">
        <f t="shared" si="1"/>
        <v>0</v>
      </c>
    </row>
    <row r="10" spans="1:9" ht="76.5" x14ac:dyDescent="0.25">
      <c r="A10" s="18">
        <v>9</v>
      </c>
      <c r="B10" s="19" t="s">
        <v>468</v>
      </c>
      <c r="C10" s="19" t="s">
        <v>469</v>
      </c>
      <c r="D10" s="20">
        <v>24</v>
      </c>
      <c r="E10" s="19" t="s">
        <v>56</v>
      </c>
      <c r="H10" s="20">
        <f t="shared" si="0"/>
        <v>0</v>
      </c>
      <c r="I10" s="20">
        <f t="shared" si="1"/>
        <v>0</v>
      </c>
    </row>
    <row r="11" spans="1:9" ht="140.25" x14ac:dyDescent="0.25">
      <c r="A11" s="18">
        <v>10</v>
      </c>
      <c r="B11" s="19" t="s">
        <v>470</v>
      </c>
      <c r="C11" s="19" t="s">
        <v>471</v>
      </c>
      <c r="D11" s="20">
        <v>180</v>
      </c>
      <c r="E11" s="19" t="s">
        <v>56</v>
      </c>
      <c r="H11" s="20">
        <f t="shared" si="0"/>
        <v>0</v>
      </c>
      <c r="I11" s="20">
        <f t="shared" si="1"/>
        <v>0</v>
      </c>
    </row>
    <row r="12" spans="1:9" ht="102" x14ac:dyDescent="0.25">
      <c r="A12" s="18">
        <v>11</v>
      </c>
      <c r="B12" s="19" t="s">
        <v>472</v>
      </c>
      <c r="C12" s="19" t="s">
        <v>473</v>
      </c>
      <c r="D12" s="20">
        <v>6</v>
      </c>
      <c r="E12" s="19" t="s">
        <v>56</v>
      </c>
      <c r="H12" s="20">
        <f t="shared" si="0"/>
        <v>0</v>
      </c>
      <c r="I12" s="20">
        <f t="shared" si="1"/>
        <v>0</v>
      </c>
    </row>
    <row r="13" spans="1:9" ht="102" x14ac:dyDescent="0.25">
      <c r="A13" s="18">
        <v>12</v>
      </c>
      <c r="B13" s="19" t="s">
        <v>474</v>
      </c>
      <c r="C13" s="19" t="s">
        <v>475</v>
      </c>
      <c r="D13" s="20">
        <v>8</v>
      </c>
      <c r="E13" s="19" t="s">
        <v>56</v>
      </c>
      <c r="H13" s="20">
        <f t="shared" si="0"/>
        <v>0</v>
      </c>
      <c r="I13" s="20">
        <f t="shared" si="1"/>
        <v>0</v>
      </c>
    </row>
    <row r="14" spans="1:9" ht="114.75" x14ac:dyDescent="0.25">
      <c r="A14" s="18">
        <v>13</v>
      </c>
      <c r="B14" s="19" t="s">
        <v>476</v>
      </c>
      <c r="C14" s="19" t="s">
        <v>477</v>
      </c>
      <c r="D14" s="20">
        <v>50.5</v>
      </c>
      <c r="E14" s="19" t="s">
        <v>24</v>
      </c>
      <c r="H14" s="20">
        <f t="shared" si="0"/>
        <v>0</v>
      </c>
      <c r="I14" s="20">
        <f t="shared" si="1"/>
        <v>0</v>
      </c>
    </row>
    <row r="15" spans="1:9" ht="114.75" x14ac:dyDescent="0.25">
      <c r="A15" s="18">
        <v>14</v>
      </c>
      <c r="B15" s="19" t="s">
        <v>478</v>
      </c>
      <c r="C15" s="19" t="s">
        <v>479</v>
      </c>
      <c r="D15" s="20">
        <v>1</v>
      </c>
      <c r="E15" s="19" t="s">
        <v>100</v>
      </c>
      <c r="H15" s="20">
        <f t="shared" si="0"/>
        <v>0</v>
      </c>
      <c r="I15" s="20">
        <f t="shared" si="1"/>
        <v>0</v>
      </c>
    </row>
    <row r="16" spans="1:9" ht="114.75" x14ac:dyDescent="0.25">
      <c r="A16" s="18">
        <v>15</v>
      </c>
      <c r="B16" s="19" t="s">
        <v>480</v>
      </c>
      <c r="C16" s="19" t="s">
        <v>481</v>
      </c>
      <c r="D16" s="20">
        <v>1</v>
      </c>
      <c r="E16" s="19" t="s">
        <v>100</v>
      </c>
      <c r="H16" s="20">
        <f t="shared" si="0"/>
        <v>0</v>
      </c>
      <c r="I16" s="20">
        <f t="shared" si="1"/>
        <v>0</v>
      </c>
    </row>
    <row r="17" spans="1:9" ht="114.75" x14ac:dyDescent="0.25">
      <c r="A17" s="18">
        <v>16</v>
      </c>
      <c r="B17" s="19" t="s">
        <v>482</v>
      </c>
      <c r="C17" s="19" t="s">
        <v>483</v>
      </c>
      <c r="D17" s="20">
        <v>2</v>
      </c>
      <c r="E17" s="19" t="s">
        <v>100</v>
      </c>
      <c r="H17" s="20">
        <f t="shared" si="0"/>
        <v>0</v>
      </c>
      <c r="I17" s="20">
        <f t="shared" si="1"/>
        <v>0</v>
      </c>
    </row>
    <row r="18" spans="1:9" s="17" customFormat="1" x14ac:dyDescent="0.25">
      <c r="A18" s="14"/>
      <c r="B18" s="15"/>
      <c r="C18" s="15" t="s">
        <v>484</v>
      </c>
      <c r="D18" s="16"/>
      <c r="E18" s="15"/>
      <c r="F18" s="16"/>
      <c r="G18" s="16"/>
      <c r="H18" s="16">
        <f>ROUND(SUM(H2:H17),0)</f>
        <v>0</v>
      </c>
      <c r="I18" s="16">
        <f>ROUND(SUM(I2:I17),0)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Épületgépészeti csővezeték szerelése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06A34-AFD0-4FA7-9097-DCED36D1298E}">
  <dimension ref="A1:I62"/>
  <sheetViews>
    <sheetView topLeftCell="A55" workbookViewId="0">
      <selection activeCell="B2" sqref="B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2.7109375" style="19" customWidth="1"/>
    <col min="4" max="4" width="6.7109375" style="20" customWidth="1"/>
    <col min="5" max="5" width="6.7109375" style="19" customWidth="1"/>
    <col min="6" max="7" width="8.28515625" style="20" customWidth="1"/>
    <col min="8" max="9" width="9.7109375" style="20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2.7109375" style="19" customWidth="1"/>
    <col min="260" max="261" width="6.7109375" style="19" customWidth="1"/>
    <col min="262" max="263" width="8.28515625" style="19" customWidth="1"/>
    <col min="264" max="265" width="9.710937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2.7109375" style="19" customWidth="1"/>
    <col min="516" max="517" width="6.7109375" style="19" customWidth="1"/>
    <col min="518" max="519" width="8.28515625" style="19" customWidth="1"/>
    <col min="520" max="521" width="9.710937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2.7109375" style="19" customWidth="1"/>
    <col min="772" max="773" width="6.7109375" style="19" customWidth="1"/>
    <col min="774" max="775" width="8.28515625" style="19" customWidth="1"/>
    <col min="776" max="777" width="9.710937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2.7109375" style="19" customWidth="1"/>
    <col min="1028" max="1029" width="6.7109375" style="19" customWidth="1"/>
    <col min="1030" max="1031" width="8.28515625" style="19" customWidth="1"/>
    <col min="1032" max="1033" width="9.710937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2.7109375" style="19" customWidth="1"/>
    <col min="1284" max="1285" width="6.7109375" style="19" customWidth="1"/>
    <col min="1286" max="1287" width="8.28515625" style="19" customWidth="1"/>
    <col min="1288" max="1289" width="9.710937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2.7109375" style="19" customWidth="1"/>
    <col min="1540" max="1541" width="6.7109375" style="19" customWidth="1"/>
    <col min="1542" max="1543" width="8.28515625" style="19" customWidth="1"/>
    <col min="1544" max="1545" width="9.710937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2.7109375" style="19" customWidth="1"/>
    <col min="1796" max="1797" width="6.7109375" style="19" customWidth="1"/>
    <col min="1798" max="1799" width="8.28515625" style="19" customWidth="1"/>
    <col min="1800" max="1801" width="9.710937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2.7109375" style="19" customWidth="1"/>
    <col min="2052" max="2053" width="6.7109375" style="19" customWidth="1"/>
    <col min="2054" max="2055" width="8.28515625" style="19" customWidth="1"/>
    <col min="2056" max="2057" width="9.710937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2.7109375" style="19" customWidth="1"/>
    <col min="2308" max="2309" width="6.7109375" style="19" customWidth="1"/>
    <col min="2310" max="2311" width="8.28515625" style="19" customWidth="1"/>
    <col min="2312" max="2313" width="9.710937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2.7109375" style="19" customWidth="1"/>
    <col min="2564" max="2565" width="6.7109375" style="19" customWidth="1"/>
    <col min="2566" max="2567" width="8.28515625" style="19" customWidth="1"/>
    <col min="2568" max="2569" width="9.710937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2.7109375" style="19" customWidth="1"/>
    <col min="2820" max="2821" width="6.7109375" style="19" customWidth="1"/>
    <col min="2822" max="2823" width="8.28515625" style="19" customWidth="1"/>
    <col min="2824" max="2825" width="9.710937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2.7109375" style="19" customWidth="1"/>
    <col min="3076" max="3077" width="6.7109375" style="19" customWidth="1"/>
    <col min="3078" max="3079" width="8.28515625" style="19" customWidth="1"/>
    <col min="3080" max="3081" width="9.710937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2.7109375" style="19" customWidth="1"/>
    <col min="3332" max="3333" width="6.7109375" style="19" customWidth="1"/>
    <col min="3334" max="3335" width="8.28515625" style="19" customWidth="1"/>
    <col min="3336" max="3337" width="9.710937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2.7109375" style="19" customWidth="1"/>
    <col min="3588" max="3589" width="6.7109375" style="19" customWidth="1"/>
    <col min="3590" max="3591" width="8.28515625" style="19" customWidth="1"/>
    <col min="3592" max="3593" width="9.710937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2.7109375" style="19" customWidth="1"/>
    <col min="3844" max="3845" width="6.7109375" style="19" customWidth="1"/>
    <col min="3846" max="3847" width="8.28515625" style="19" customWidth="1"/>
    <col min="3848" max="3849" width="9.710937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2.7109375" style="19" customWidth="1"/>
    <col min="4100" max="4101" width="6.7109375" style="19" customWidth="1"/>
    <col min="4102" max="4103" width="8.28515625" style="19" customWidth="1"/>
    <col min="4104" max="4105" width="9.710937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2.7109375" style="19" customWidth="1"/>
    <col min="4356" max="4357" width="6.7109375" style="19" customWidth="1"/>
    <col min="4358" max="4359" width="8.28515625" style="19" customWidth="1"/>
    <col min="4360" max="4361" width="9.710937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2.7109375" style="19" customWidth="1"/>
    <col min="4612" max="4613" width="6.7109375" style="19" customWidth="1"/>
    <col min="4614" max="4615" width="8.28515625" style="19" customWidth="1"/>
    <col min="4616" max="4617" width="9.710937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2.7109375" style="19" customWidth="1"/>
    <col min="4868" max="4869" width="6.7109375" style="19" customWidth="1"/>
    <col min="4870" max="4871" width="8.28515625" style="19" customWidth="1"/>
    <col min="4872" max="4873" width="9.710937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2.7109375" style="19" customWidth="1"/>
    <col min="5124" max="5125" width="6.7109375" style="19" customWidth="1"/>
    <col min="5126" max="5127" width="8.28515625" style="19" customWidth="1"/>
    <col min="5128" max="5129" width="9.710937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2.7109375" style="19" customWidth="1"/>
    <col min="5380" max="5381" width="6.7109375" style="19" customWidth="1"/>
    <col min="5382" max="5383" width="8.28515625" style="19" customWidth="1"/>
    <col min="5384" max="5385" width="9.710937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2.7109375" style="19" customWidth="1"/>
    <col min="5636" max="5637" width="6.7109375" style="19" customWidth="1"/>
    <col min="5638" max="5639" width="8.28515625" style="19" customWidth="1"/>
    <col min="5640" max="5641" width="9.710937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2.7109375" style="19" customWidth="1"/>
    <col min="5892" max="5893" width="6.7109375" style="19" customWidth="1"/>
    <col min="5894" max="5895" width="8.28515625" style="19" customWidth="1"/>
    <col min="5896" max="5897" width="9.710937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2.7109375" style="19" customWidth="1"/>
    <col min="6148" max="6149" width="6.7109375" style="19" customWidth="1"/>
    <col min="6150" max="6151" width="8.28515625" style="19" customWidth="1"/>
    <col min="6152" max="6153" width="9.710937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2.7109375" style="19" customWidth="1"/>
    <col min="6404" max="6405" width="6.7109375" style="19" customWidth="1"/>
    <col min="6406" max="6407" width="8.28515625" style="19" customWidth="1"/>
    <col min="6408" max="6409" width="9.710937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2.7109375" style="19" customWidth="1"/>
    <col min="6660" max="6661" width="6.7109375" style="19" customWidth="1"/>
    <col min="6662" max="6663" width="8.28515625" style="19" customWidth="1"/>
    <col min="6664" max="6665" width="9.710937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2.7109375" style="19" customWidth="1"/>
    <col min="6916" max="6917" width="6.7109375" style="19" customWidth="1"/>
    <col min="6918" max="6919" width="8.28515625" style="19" customWidth="1"/>
    <col min="6920" max="6921" width="9.710937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2.7109375" style="19" customWidth="1"/>
    <col min="7172" max="7173" width="6.7109375" style="19" customWidth="1"/>
    <col min="7174" max="7175" width="8.28515625" style="19" customWidth="1"/>
    <col min="7176" max="7177" width="9.710937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2.7109375" style="19" customWidth="1"/>
    <col min="7428" max="7429" width="6.7109375" style="19" customWidth="1"/>
    <col min="7430" max="7431" width="8.28515625" style="19" customWidth="1"/>
    <col min="7432" max="7433" width="9.710937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2.7109375" style="19" customWidth="1"/>
    <col min="7684" max="7685" width="6.7109375" style="19" customWidth="1"/>
    <col min="7686" max="7687" width="8.28515625" style="19" customWidth="1"/>
    <col min="7688" max="7689" width="9.710937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2.7109375" style="19" customWidth="1"/>
    <col min="7940" max="7941" width="6.7109375" style="19" customWidth="1"/>
    <col min="7942" max="7943" width="8.28515625" style="19" customWidth="1"/>
    <col min="7944" max="7945" width="9.710937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2.7109375" style="19" customWidth="1"/>
    <col min="8196" max="8197" width="6.7109375" style="19" customWidth="1"/>
    <col min="8198" max="8199" width="8.28515625" style="19" customWidth="1"/>
    <col min="8200" max="8201" width="9.710937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2.7109375" style="19" customWidth="1"/>
    <col min="8452" max="8453" width="6.7109375" style="19" customWidth="1"/>
    <col min="8454" max="8455" width="8.28515625" style="19" customWidth="1"/>
    <col min="8456" max="8457" width="9.710937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2.7109375" style="19" customWidth="1"/>
    <col min="8708" max="8709" width="6.7109375" style="19" customWidth="1"/>
    <col min="8710" max="8711" width="8.28515625" style="19" customWidth="1"/>
    <col min="8712" max="8713" width="9.710937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2.7109375" style="19" customWidth="1"/>
    <col min="8964" max="8965" width="6.7109375" style="19" customWidth="1"/>
    <col min="8966" max="8967" width="8.28515625" style="19" customWidth="1"/>
    <col min="8968" max="8969" width="9.710937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2.7109375" style="19" customWidth="1"/>
    <col min="9220" max="9221" width="6.7109375" style="19" customWidth="1"/>
    <col min="9222" max="9223" width="8.28515625" style="19" customWidth="1"/>
    <col min="9224" max="9225" width="9.710937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2.7109375" style="19" customWidth="1"/>
    <col min="9476" max="9477" width="6.7109375" style="19" customWidth="1"/>
    <col min="9478" max="9479" width="8.28515625" style="19" customWidth="1"/>
    <col min="9480" max="9481" width="9.710937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2.7109375" style="19" customWidth="1"/>
    <col min="9732" max="9733" width="6.7109375" style="19" customWidth="1"/>
    <col min="9734" max="9735" width="8.28515625" style="19" customWidth="1"/>
    <col min="9736" max="9737" width="9.710937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2.7109375" style="19" customWidth="1"/>
    <col min="9988" max="9989" width="6.7109375" style="19" customWidth="1"/>
    <col min="9990" max="9991" width="8.28515625" style="19" customWidth="1"/>
    <col min="9992" max="9993" width="9.710937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2.7109375" style="19" customWidth="1"/>
    <col min="10244" max="10245" width="6.7109375" style="19" customWidth="1"/>
    <col min="10246" max="10247" width="8.28515625" style="19" customWidth="1"/>
    <col min="10248" max="10249" width="9.710937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2.7109375" style="19" customWidth="1"/>
    <col min="10500" max="10501" width="6.7109375" style="19" customWidth="1"/>
    <col min="10502" max="10503" width="8.28515625" style="19" customWidth="1"/>
    <col min="10504" max="10505" width="9.710937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2.7109375" style="19" customWidth="1"/>
    <col min="10756" max="10757" width="6.7109375" style="19" customWidth="1"/>
    <col min="10758" max="10759" width="8.28515625" style="19" customWidth="1"/>
    <col min="10760" max="10761" width="9.710937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2.7109375" style="19" customWidth="1"/>
    <col min="11012" max="11013" width="6.7109375" style="19" customWidth="1"/>
    <col min="11014" max="11015" width="8.28515625" style="19" customWidth="1"/>
    <col min="11016" max="11017" width="9.710937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2.7109375" style="19" customWidth="1"/>
    <col min="11268" max="11269" width="6.7109375" style="19" customWidth="1"/>
    <col min="11270" max="11271" width="8.28515625" style="19" customWidth="1"/>
    <col min="11272" max="11273" width="9.710937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2.7109375" style="19" customWidth="1"/>
    <col min="11524" max="11525" width="6.7109375" style="19" customWidth="1"/>
    <col min="11526" max="11527" width="8.28515625" style="19" customWidth="1"/>
    <col min="11528" max="11529" width="9.710937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2.7109375" style="19" customWidth="1"/>
    <col min="11780" max="11781" width="6.7109375" style="19" customWidth="1"/>
    <col min="11782" max="11783" width="8.28515625" style="19" customWidth="1"/>
    <col min="11784" max="11785" width="9.710937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2.7109375" style="19" customWidth="1"/>
    <col min="12036" max="12037" width="6.7109375" style="19" customWidth="1"/>
    <col min="12038" max="12039" width="8.28515625" style="19" customWidth="1"/>
    <col min="12040" max="12041" width="9.710937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2.7109375" style="19" customWidth="1"/>
    <col min="12292" max="12293" width="6.7109375" style="19" customWidth="1"/>
    <col min="12294" max="12295" width="8.28515625" style="19" customWidth="1"/>
    <col min="12296" max="12297" width="9.710937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2.7109375" style="19" customWidth="1"/>
    <col min="12548" max="12549" width="6.7109375" style="19" customWidth="1"/>
    <col min="12550" max="12551" width="8.28515625" style="19" customWidth="1"/>
    <col min="12552" max="12553" width="9.710937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2.7109375" style="19" customWidth="1"/>
    <col min="12804" max="12805" width="6.7109375" style="19" customWidth="1"/>
    <col min="12806" max="12807" width="8.28515625" style="19" customWidth="1"/>
    <col min="12808" max="12809" width="9.710937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2.7109375" style="19" customWidth="1"/>
    <col min="13060" max="13061" width="6.7109375" style="19" customWidth="1"/>
    <col min="13062" max="13063" width="8.28515625" style="19" customWidth="1"/>
    <col min="13064" max="13065" width="9.710937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2.7109375" style="19" customWidth="1"/>
    <col min="13316" max="13317" width="6.7109375" style="19" customWidth="1"/>
    <col min="13318" max="13319" width="8.28515625" style="19" customWidth="1"/>
    <col min="13320" max="13321" width="9.710937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2.7109375" style="19" customWidth="1"/>
    <col min="13572" max="13573" width="6.7109375" style="19" customWidth="1"/>
    <col min="13574" max="13575" width="8.28515625" style="19" customWidth="1"/>
    <col min="13576" max="13577" width="9.710937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2.7109375" style="19" customWidth="1"/>
    <col min="13828" max="13829" width="6.7109375" style="19" customWidth="1"/>
    <col min="13830" max="13831" width="8.28515625" style="19" customWidth="1"/>
    <col min="13832" max="13833" width="9.710937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2.7109375" style="19" customWidth="1"/>
    <col min="14084" max="14085" width="6.7109375" style="19" customWidth="1"/>
    <col min="14086" max="14087" width="8.28515625" style="19" customWidth="1"/>
    <col min="14088" max="14089" width="9.710937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2.7109375" style="19" customWidth="1"/>
    <col min="14340" max="14341" width="6.7109375" style="19" customWidth="1"/>
    <col min="14342" max="14343" width="8.28515625" style="19" customWidth="1"/>
    <col min="14344" max="14345" width="9.710937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2.7109375" style="19" customWidth="1"/>
    <col min="14596" max="14597" width="6.7109375" style="19" customWidth="1"/>
    <col min="14598" max="14599" width="8.28515625" style="19" customWidth="1"/>
    <col min="14600" max="14601" width="9.710937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2.7109375" style="19" customWidth="1"/>
    <col min="14852" max="14853" width="6.7109375" style="19" customWidth="1"/>
    <col min="14854" max="14855" width="8.28515625" style="19" customWidth="1"/>
    <col min="14856" max="14857" width="9.710937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2.7109375" style="19" customWidth="1"/>
    <col min="15108" max="15109" width="6.7109375" style="19" customWidth="1"/>
    <col min="15110" max="15111" width="8.28515625" style="19" customWidth="1"/>
    <col min="15112" max="15113" width="9.710937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2.7109375" style="19" customWidth="1"/>
    <col min="15364" max="15365" width="6.7109375" style="19" customWidth="1"/>
    <col min="15366" max="15367" width="8.28515625" style="19" customWidth="1"/>
    <col min="15368" max="15369" width="9.710937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2.7109375" style="19" customWidth="1"/>
    <col min="15620" max="15621" width="6.7109375" style="19" customWidth="1"/>
    <col min="15622" max="15623" width="8.28515625" style="19" customWidth="1"/>
    <col min="15624" max="15625" width="9.710937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2.7109375" style="19" customWidth="1"/>
    <col min="15876" max="15877" width="6.7109375" style="19" customWidth="1"/>
    <col min="15878" max="15879" width="8.28515625" style="19" customWidth="1"/>
    <col min="15880" max="15881" width="9.710937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2.7109375" style="19" customWidth="1"/>
    <col min="16132" max="16133" width="6.7109375" style="19" customWidth="1"/>
    <col min="16134" max="16135" width="8.28515625" style="19" customWidth="1"/>
    <col min="16136" max="16137" width="9.710937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0</v>
      </c>
      <c r="B1" s="15" t="s">
        <v>12</v>
      </c>
      <c r="C1" s="15" t="s">
        <v>13</v>
      </c>
      <c r="D1" s="16" t="s">
        <v>14</v>
      </c>
      <c r="E1" s="15" t="s">
        <v>15</v>
      </c>
      <c r="F1" s="16" t="s">
        <v>16</v>
      </c>
      <c r="G1" s="16" t="s">
        <v>17</v>
      </c>
      <c r="H1" s="16" t="s">
        <v>18</v>
      </c>
      <c r="I1" s="16" t="s">
        <v>19</v>
      </c>
    </row>
    <row r="2" spans="1:9" ht="89.25" x14ac:dyDescent="0.25">
      <c r="A2" s="18">
        <v>1</v>
      </c>
      <c r="B2" s="19" t="s">
        <v>485</v>
      </c>
      <c r="C2" s="19" t="s">
        <v>486</v>
      </c>
      <c r="D2" s="20">
        <v>2</v>
      </c>
      <c r="E2" s="19" t="s">
        <v>100</v>
      </c>
      <c r="H2" s="20">
        <f t="shared" ref="H2:H33" si="0">ROUND(D2*F2, 0)</f>
        <v>0</v>
      </c>
      <c r="I2" s="20">
        <f t="shared" ref="I2:I33" si="1">ROUND(D2*G2, 0)</f>
        <v>0</v>
      </c>
    </row>
    <row r="3" spans="1:9" ht="76.5" x14ac:dyDescent="0.25">
      <c r="A3" s="18">
        <v>2</v>
      </c>
      <c r="B3" s="19" t="s">
        <v>487</v>
      </c>
      <c r="C3" s="19" t="s">
        <v>488</v>
      </c>
      <c r="D3" s="20">
        <v>2</v>
      </c>
      <c r="E3" s="19" t="s">
        <v>100</v>
      </c>
      <c r="H3" s="20">
        <f t="shared" si="0"/>
        <v>0</v>
      </c>
      <c r="I3" s="20">
        <f t="shared" si="1"/>
        <v>0</v>
      </c>
    </row>
    <row r="4" spans="1:9" ht="89.25" x14ac:dyDescent="0.25">
      <c r="A4" s="18">
        <v>3</v>
      </c>
      <c r="B4" s="19" t="s">
        <v>489</v>
      </c>
      <c r="C4" s="19" t="s">
        <v>490</v>
      </c>
      <c r="D4" s="20">
        <v>2</v>
      </c>
      <c r="E4" s="19" t="s">
        <v>100</v>
      </c>
      <c r="H4" s="20">
        <f t="shared" si="0"/>
        <v>0</v>
      </c>
      <c r="I4" s="20">
        <f t="shared" si="1"/>
        <v>0</v>
      </c>
    </row>
    <row r="5" spans="1:9" ht="114.75" x14ac:dyDescent="0.25">
      <c r="A5" s="18">
        <v>4</v>
      </c>
      <c r="B5" s="19" t="s">
        <v>491</v>
      </c>
      <c r="C5" s="19" t="s">
        <v>492</v>
      </c>
      <c r="D5" s="20">
        <v>2</v>
      </c>
      <c r="E5" s="19" t="s">
        <v>100</v>
      </c>
      <c r="H5" s="20">
        <f t="shared" si="0"/>
        <v>0</v>
      </c>
      <c r="I5" s="20">
        <f t="shared" si="1"/>
        <v>0</v>
      </c>
    </row>
    <row r="6" spans="1:9" ht="114.75" x14ac:dyDescent="0.25">
      <c r="A6" s="18">
        <v>5</v>
      </c>
      <c r="B6" s="19" t="s">
        <v>493</v>
      </c>
      <c r="C6" s="19" t="s">
        <v>494</v>
      </c>
      <c r="D6" s="20">
        <v>4</v>
      </c>
      <c r="E6" s="19" t="s">
        <v>100</v>
      </c>
      <c r="H6" s="20">
        <f t="shared" si="0"/>
        <v>0</v>
      </c>
      <c r="I6" s="20">
        <f t="shared" si="1"/>
        <v>0</v>
      </c>
    </row>
    <row r="7" spans="1:9" ht="114.75" x14ac:dyDescent="0.25">
      <c r="A7" s="18">
        <v>6</v>
      </c>
      <c r="B7" s="19" t="s">
        <v>495</v>
      </c>
      <c r="C7" s="19" t="s">
        <v>496</v>
      </c>
      <c r="D7" s="20">
        <v>1</v>
      </c>
      <c r="E7" s="19" t="s">
        <v>100</v>
      </c>
      <c r="H7" s="20">
        <f t="shared" si="0"/>
        <v>0</v>
      </c>
      <c r="I7" s="20">
        <f t="shared" si="1"/>
        <v>0</v>
      </c>
    </row>
    <row r="8" spans="1:9" ht="102" x14ac:dyDescent="0.25">
      <c r="A8" s="18">
        <v>7</v>
      </c>
      <c r="B8" s="19" t="s">
        <v>497</v>
      </c>
      <c r="C8" s="19" t="s">
        <v>498</v>
      </c>
      <c r="D8" s="20">
        <v>8</v>
      </c>
      <c r="E8" s="19" t="s">
        <v>100</v>
      </c>
      <c r="H8" s="20">
        <f t="shared" si="0"/>
        <v>0</v>
      </c>
      <c r="I8" s="20">
        <f t="shared" si="1"/>
        <v>0</v>
      </c>
    </row>
    <row r="9" spans="1:9" ht="89.25" x14ac:dyDescent="0.25">
      <c r="A9" s="18">
        <v>8</v>
      </c>
      <c r="B9" s="19" t="s">
        <v>499</v>
      </c>
      <c r="C9" s="19" t="s">
        <v>500</v>
      </c>
      <c r="D9" s="20">
        <v>1</v>
      </c>
      <c r="E9" s="19" t="s">
        <v>100</v>
      </c>
      <c r="H9" s="20">
        <f t="shared" si="0"/>
        <v>0</v>
      </c>
      <c r="I9" s="20">
        <f t="shared" si="1"/>
        <v>0</v>
      </c>
    </row>
    <row r="10" spans="1:9" ht="114.75" x14ac:dyDescent="0.25">
      <c r="A10" s="18">
        <v>9</v>
      </c>
      <c r="B10" s="19" t="s">
        <v>501</v>
      </c>
      <c r="C10" s="19" t="s">
        <v>502</v>
      </c>
      <c r="D10" s="20">
        <v>2</v>
      </c>
      <c r="E10" s="19" t="s">
        <v>100</v>
      </c>
      <c r="H10" s="20">
        <f t="shared" si="0"/>
        <v>0</v>
      </c>
      <c r="I10" s="20">
        <f t="shared" si="1"/>
        <v>0</v>
      </c>
    </row>
    <row r="11" spans="1:9" ht="114.75" x14ac:dyDescent="0.25">
      <c r="A11" s="18">
        <v>10</v>
      </c>
      <c r="B11" s="19" t="s">
        <v>503</v>
      </c>
      <c r="C11" s="19" t="s">
        <v>504</v>
      </c>
      <c r="D11" s="20">
        <v>6</v>
      </c>
      <c r="E11" s="19" t="s">
        <v>100</v>
      </c>
      <c r="H11" s="20">
        <f t="shared" si="0"/>
        <v>0</v>
      </c>
      <c r="I11" s="20">
        <f t="shared" si="1"/>
        <v>0</v>
      </c>
    </row>
    <row r="12" spans="1:9" ht="89.25" x14ac:dyDescent="0.25">
      <c r="A12" s="18">
        <v>11</v>
      </c>
      <c r="B12" s="19" t="s">
        <v>505</v>
      </c>
      <c r="C12" s="19" t="s">
        <v>506</v>
      </c>
      <c r="D12" s="20">
        <v>1</v>
      </c>
      <c r="E12" s="19" t="s">
        <v>100</v>
      </c>
      <c r="H12" s="20">
        <f t="shared" si="0"/>
        <v>0</v>
      </c>
      <c r="I12" s="20">
        <f t="shared" si="1"/>
        <v>0</v>
      </c>
    </row>
    <row r="13" spans="1:9" ht="114.75" x14ac:dyDescent="0.25">
      <c r="A13" s="18">
        <v>12</v>
      </c>
      <c r="B13" s="19" t="s">
        <v>507</v>
      </c>
      <c r="C13" s="19" t="s">
        <v>508</v>
      </c>
      <c r="D13" s="20">
        <v>3</v>
      </c>
      <c r="E13" s="19" t="s">
        <v>100</v>
      </c>
      <c r="H13" s="20">
        <f t="shared" si="0"/>
        <v>0</v>
      </c>
      <c r="I13" s="20">
        <f t="shared" si="1"/>
        <v>0</v>
      </c>
    </row>
    <row r="14" spans="1:9" ht="89.25" x14ac:dyDescent="0.25">
      <c r="A14" s="18">
        <v>13</v>
      </c>
      <c r="B14" s="19" t="s">
        <v>509</v>
      </c>
      <c r="C14" s="19" t="s">
        <v>510</v>
      </c>
      <c r="D14" s="20">
        <v>1</v>
      </c>
      <c r="E14" s="19" t="s">
        <v>100</v>
      </c>
      <c r="H14" s="20">
        <f t="shared" si="0"/>
        <v>0</v>
      </c>
      <c r="I14" s="20">
        <f t="shared" si="1"/>
        <v>0</v>
      </c>
    </row>
    <row r="15" spans="1:9" ht="114.75" x14ac:dyDescent="0.25">
      <c r="A15" s="18">
        <v>14</v>
      </c>
      <c r="B15" s="19" t="s">
        <v>511</v>
      </c>
      <c r="C15" s="19" t="s">
        <v>512</v>
      </c>
      <c r="D15" s="20">
        <v>1</v>
      </c>
      <c r="E15" s="19" t="s">
        <v>100</v>
      </c>
      <c r="H15" s="20">
        <f t="shared" si="0"/>
        <v>0</v>
      </c>
      <c r="I15" s="20">
        <f t="shared" si="1"/>
        <v>0</v>
      </c>
    </row>
    <row r="16" spans="1:9" ht="102" x14ac:dyDescent="0.25">
      <c r="A16" s="18">
        <v>15</v>
      </c>
      <c r="B16" s="19" t="s">
        <v>513</v>
      </c>
      <c r="C16" s="19" t="s">
        <v>514</v>
      </c>
      <c r="D16" s="20">
        <v>1</v>
      </c>
      <c r="E16" s="19" t="s">
        <v>100</v>
      </c>
      <c r="H16" s="20">
        <f t="shared" si="0"/>
        <v>0</v>
      </c>
      <c r="I16" s="20">
        <f t="shared" si="1"/>
        <v>0</v>
      </c>
    </row>
    <row r="17" spans="1:9" ht="89.25" x14ac:dyDescent="0.25">
      <c r="A17" s="18">
        <v>16</v>
      </c>
      <c r="B17" s="19" t="s">
        <v>515</v>
      </c>
      <c r="C17" s="19" t="s">
        <v>516</v>
      </c>
      <c r="D17" s="20">
        <v>1</v>
      </c>
      <c r="E17" s="19" t="s">
        <v>100</v>
      </c>
      <c r="H17" s="20">
        <f t="shared" si="0"/>
        <v>0</v>
      </c>
      <c r="I17" s="20">
        <f t="shared" si="1"/>
        <v>0</v>
      </c>
    </row>
    <row r="18" spans="1:9" ht="89.25" x14ac:dyDescent="0.25">
      <c r="A18" s="18">
        <v>17</v>
      </c>
      <c r="B18" s="19" t="s">
        <v>517</v>
      </c>
      <c r="C18" s="19" t="s">
        <v>518</v>
      </c>
      <c r="D18" s="20">
        <v>5</v>
      </c>
      <c r="E18" s="19" t="s">
        <v>100</v>
      </c>
      <c r="H18" s="20">
        <f t="shared" si="0"/>
        <v>0</v>
      </c>
      <c r="I18" s="20">
        <f t="shared" si="1"/>
        <v>0</v>
      </c>
    </row>
    <row r="19" spans="1:9" ht="89.25" x14ac:dyDescent="0.25">
      <c r="A19" s="18">
        <v>18</v>
      </c>
      <c r="B19" s="19" t="s">
        <v>519</v>
      </c>
      <c r="C19" s="19" t="s">
        <v>520</v>
      </c>
      <c r="D19" s="20">
        <v>5</v>
      </c>
      <c r="E19" s="19" t="s">
        <v>100</v>
      </c>
      <c r="H19" s="20">
        <f t="shared" si="0"/>
        <v>0</v>
      </c>
      <c r="I19" s="20">
        <f t="shared" si="1"/>
        <v>0</v>
      </c>
    </row>
    <row r="20" spans="1:9" ht="63.75" x14ac:dyDescent="0.25">
      <c r="A20" s="18">
        <v>19</v>
      </c>
      <c r="B20" s="19" t="s">
        <v>521</v>
      </c>
      <c r="C20" s="19" t="s">
        <v>522</v>
      </c>
      <c r="D20" s="20">
        <v>5</v>
      </c>
      <c r="E20" s="19" t="s">
        <v>100</v>
      </c>
      <c r="H20" s="20">
        <f t="shared" si="0"/>
        <v>0</v>
      </c>
      <c r="I20" s="20">
        <f t="shared" si="1"/>
        <v>0</v>
      </c>
    </row>
    <row r="21" spans="1:9" ht="114.75" x14ac:dyDescent="0.25">
      <c r="A21" s="18">
        <v>20</v>
      </c>
      <c r="B21" s="19" t="s">
        <v>523</v>
      </c>
      <c r="C21" s="19" t="s">
        <v>524</v>
      </c>
      <c r="D21" s="20">
        <v>1</v>
      </c>
      <c r="E21" s="19" t="s">
        <v>100</v>
      </c>
      <c r="H21" s="20">
        <f t="shared" si="0"/>
        <v>0</v>
      </c>
      <c r="I21" s="20">
        <f t="shared" si="1"/>
        <v>0</v>
      </c>
    </row>
    <row r="22" spans="1:9" ht="89.25" x14ac:dyDescent="0.25">
      <c r="A22" s="18">
        <v>21</v>
      </c>
      <c r="B22" s="19" t="s">
        <v>525</v>
      </c>
      <c r="C22" s="19" t="s">
        <v>526</v>
      </c>
      <c r="D22" s="20">
        <v>1</v>
      </c>
      <c r="E22" s="19" t="s">
        <v>100</v>
      </c>
      <c r="H22" s="20">
        <f t="shared" si="0"/>
        <v>0</v>
      </c>
      <c r="I22" s="20">
        <f t="shared" si="1"/>
        <v>0</v>
      </c>
    </row>
    <row r="23" spans="1:9" ht="102" x14ac:dyDescent="0.25">
      <c r="A23" s="18">
        <v>22</v>
      </c>
      <c r="B23" s="19" t="s">
        <v>527</v>
      </c>
      <c r="C23" s="19" t="s">
        <v>528</v>
      </c>
      <c r="D23" s="20">
        <v>1</v>
      </c>
      <c r="E23" s="19" t="s">
        <v>100</v>
      </c>
      <c r="H23" s="20">
        <f t="shared" si="0"/>
        <v>0</v>
      </c>
      <c r="I23" s="20">
        <f t="shared" si="1"/>
        <v>0</v>
      </c>
    </row>
    <row r="24" spans="1:9" ht="51" x14ac:dyDescent="0.25">
      <c r="A24" s="18">
        <v>23</v>
      </c>
      <c r="B24" s="19" t="s">
        <v>529</v>
      </c>
      <c r="C24" s="19" t="s">
        <v>530</v>
      </c>
      <c r="D24" s="20">
        <v>2</v>
      </c>
      <c r="E24" s="19" t="s">
        <v>100</v>
      </c>
      <c r="H24" s="20">
        <f t="shared" si="0"/>
        <v>0</v>
      </c>
      <c r="I24" s="20">
        <f t="shared" si="1"/>
        <v>0</v>
      </c>
    </row>
    <row r="25" spans="1:9" ht="51" x14ac:dyDescent="0.25">
      <c r="A25" s="18">
        <v>24</v>
      </c>
      <c r="B25" s="19" t="s">
        <v>531</v>
      </c>
      <c r="C25" s="19" t="s">
        <v>532</v>
      </c>
      <c r="D25" s="20">
        <v>6</v>
      </c>
      <c r="E25" s="19" t="s">
        <v>100</v>
      </c>
      <c r="H25" s="20">
        <f t="shared" si="0"/>
        <v>0</v>
      </c>
      <c r="I25" s="20">
        <f t="shared" si="1"/>
        <v>0</v>
      </c>
    </row>
    <row r="26" spans="1:9" ht="89.25" x14ac:dyDescent="0.25">
      <c r="A26" s="18">
        <v>25</v>
      </c>
      <c r="B26" s="19" t="s">
        <v>533</v>
      </c>
      <c r="C26" s="19" t="s">
        <v>534</v>
      </c>
      <c r="D26" s="20">
        <v>1</v>
      </c>
      <c r="E26" s="19" t="s">
        <v>100</v>
      </c>
      <c r="H26" s="20">
        <f t="shared" si="0"/>
        <v>0</v>
      </c>
      <c r="I26" s="20">
        <f t="shared" si="1"/>
        <v>0</v>
      </c>
    </row>
    <row r="27" spans="1:9" ht="114.75" x14ac:dyDescent="0.25">
      <c r="A27" s="18">
        <v>26</v>
      </c>
      <c r="B27" s="19" t="s">
        <v>535</v>
      </c>
      <c r="C27" s="19" t="s">
        <v>536</v>
      </c>
      <c r="D27" s="20">
        <v>2</v>
      </c>
      <c r="E27" s="19" t="s">
        <v>100</v>
      </c>
      <c r="H27" s="20">
        <f t="shared" si="0"/>
        <v>0</v>
      </c>
      <c r="I27" s="20">
        <f t="shared" si="1"/>
        <v>0</v>
      </c>
    </row>
    <row r="28" spans="1:9" ht="76.5" x14ac:dyDescent="0.25">
      <c r="A28" s="18">
        <v>27</v>
      </c>
      <c r="B28" s="19" t="s">
        <v>537</v>
      </c>
      <c r="C28" s="19" t="s">
        <v>538</v>
      </c>
      <c r="D28" s="20">
        <v>1</v>
      </c>
      <c r="E28" s="19" t="s">
        <v>100</v>
      </c>
      <c r="H28" s="20">
        <f t="shared" si="0"/>
        <v>0</v>
      </c>
      <c r="I28" s="20">
        <f t="shared" si="1"/>
        <v>0</v>
      </c>
    </row>
    <row r="29" spans="1:9" ht="76.5" x14ac:dyDescent="0.25">
      <c r="A29" s="18">
        <v>28</v>
      </c>
      <c r="B29" s="19" t="s">
        <v>539</v>
      </c>
      <c r="C29" s="19" t="s">
        <v>540</v>
      </c>
      <c r="D29" s="20">
        <v>3</v>
      </c>
      <c r="E29" s="19" t="s">
        <v>100</v>
      </c>
      <c r="H29" s="20">
        <f t="shared" si="0"/>
        <v>0</v>
      </c>
      <c r="I29" s="20">
        <f t="shared" si="1"/>
        <v>0</v>
      </c>
    </row>
    <row r="30" spans="1:9" ht="63.75" x14ac:dyDescent="0.25">
      <c r="A30" s="18">
        <v>29</v>
      </c>
      <c r="B30" s="19" t="s">
        <v>541</v>
      </c>
      <c r="C30" s="19" t="s">
        <v>542</v>
      </c>
      <c r="D30" s="20">
        <v>1</v>
      </c>
      <c r="E30" s="19" t="s">
        <v>100</v>
      </c>
      <c r="H30" s="20">
        <f t="shared" si="0"/>
        <v>0</v>
      </c>
      <c r="I30" s="20">
        <f t="shared" si="1"/>
        <v>0</v>
      </c>
    </row>
    <row r="31" spans="1:9" ht="76.5" x14ac:dyDescent="0.25">
      <c r="A31" s="18">
        <v>30</v>
      </c>
      <c r="B31" s="19" t="s">
        <v>543</v>
      </c>
      <c r="C31" s="19" t="s">
        <v>544</v>
      </c>
      <c r="D31" s="20">
        <v>1</v>
      </c>
      <c r="E31" s="19" t="s">
        <v>100</v>
      </c>
      <c r="H31" s="20">
        <f t="shared" si="0"/>
        <v>0</v>
      </c>
      <c r="I31" s="20">
        <f t="shared" si="1"/>
        <v>0</v>
      </c>
    </row>
    <row r="32" spans="1:9" ht="63.75" x14ac:dyDescent="0.25">
      <c r="A32" s="18">
        <v>31</v>
      </c>
      <c r="B32" s="19" t="s">
        <v>545</v>
      </c>
      <c r="C32" s="19" t="s">
        <v>546</v>
      </c>
      <c r="D32" s="20">
        <v>1</v>
      </c>
      <c r="E32" s="19" t="s">
        <v>100</v>
      </c>
      <c r="H32" s="20">
        <f t="shared" si="0"/>
        <v>0</v>
      </c>
      <c r="I32" s="20">
        <f t="shared" si="1"/>
        <v>0</v>
      </c>
    </row>
    <row r="33" spans="1:9" ht="89.25" x14ac:dyDescent="0.25">
      <c r="A33" s="18">
        <v>32</v>
      </c>
      <c r="B33" s="19" t="s">
        <v>547</v>
      </c>
      <c r="C33" s="19" t="s">
        <v>548</v>
      </c>
      <c r="D33" s="20">
        <v>1</v>
      </c>
      <c r="E33" s="19" t="s">
        <v>100</v>
      </c>
      <c r="H33" s="20">
        <f t="shared" si="0"/>
        <v>0</v>
      </c>
      <c r="I33" s="20">
        <f t="shared" si="1"/>
        <v>0</v>
      </c>
    </row>
    <row r="34" spans="1:9" ht="38.25" x14ac:dyDescent="0.25">
      <c r="A34" s="18">
        <v>33</v>
      </c>
      <c r="B34" s="19" t="s">
        <v>549</v>
      </c>
      <c r="C34" s="19" t="s">
        <v>550</v>
      </c>
      <c r="D34" s="20">
        <v>1</v>
      </c>
      <c r="E34" s="19" t="s">
        <v>100</v>
      </c>
      <c r="H34" s="20">
        <f t="shared" ref="H34:H61" si="2">ROUND(D34*F34, 0)</f>
        <v>0</v>
      </c>
      <c r="I34" s="20">
        <f t="shared" ref="I34:I61" si="3">ROUND(D34*G34, 0)</f>
        <v>0</v>
      </c>
    </row>
    <row r="35" spans="1:9" ht="76.5" x14ac:dyDescent="0.25">
      <c r="A35" s="18">
        <v>34</v>
      </c>
      <c r="B35" s="19" t="s">
        <v>551</v>
      </c>
      <c r="C35" s="19" t="s">
        <v>552</v>
      </c>
      <c r="D35" s="20">
        <v>1</v>
      </c>
      <c r="E35" s="19" t="s">
        <v>100</v>
      </c>
      <c r="H35" s="20">
        <f t="shared" si="2"/>
        <v>0</v>
      </c>
      <c r="I35" s="20">
        <f t="shared" si="3"/>
        <v>0</v>
      </c>
    </row>
    <row r="36" spans="1:9" ht="76.5" x14ac:dyDescent="0.25">
      <c r="A36" s="18">
        <v>35</v>
      </c>
      <c r="B36" s="19" t="s">
        <v>553</v>
      </c>
      <c r="C36" s="19" t="s">
        <v>554</v>
      </c>
      <c r="D36" s="20">
        <v>1</v>
      </c>
      <c r="E36" s="19" t="s">
        <v>100</v>
      </c>
      <c r="H36" s="20">
        <f t="shared" si="2"/>
        <v>0</v>
      </c>
      <c r="I36" s="20">
        <f t="shared" si="3"/>
        <v>0</v>
      </c>
    </row>
    <row r="37" spans="1:9" ht="63.75" x14ac:dyDescent="0.25">
      <c r="A37" s="18">
        <v>36</v>
      </c>
      <c r="B37" s="19" t="s">
        <v>555</v>
      </c>
      <c r="C37" s="19" t="s">
        <v>556</v>
      </c>
      <c r="D37" s="20">
        <v>14</v>
      </c>
      <c r="E37" s="19" t="s">
        <v>100</v>
      </c>
      <c r="H37" s="20">
        <f t="shared" si="2"/>
        <v>0</v>
      </c>
      <c r="I37" s="20">
        <f t="shared" si="3"/>
        <v>0</v>
      </c>
    </row>
    <row r="38" spans="1:9" ht="38.25" x14ac:dyDescent="0.25">
      <c r="A38" s="18">
        <v>37</v>
      </c>
      <c r="B38" s="19" t="s">
        <v>557</v>
      </c>
      <c r="C38" s="19" t="s">
        <v>558</v>
      </c>
      <c r="D38" s="20">
        <v>1</v>
      </c>
      <c r="E38" s="19" t="s">
        <v>100</v>
      </c>
      <c r="H38" s="20">
        <f t="shared" si="2"/>
        <v>0</v>
      </c>
      <c r="I38" s="20">
        <f t="shared" si="3"/>
        <v>0</v>
      </c>
    </row>
    <row r="39" spans="1:9" ht="89.25" x14ac:dyDescent="0.25">
      <c r="A39" s="18">
        <v>38</v>
      </c>
      <c r="B39" s="19" t="s">
        <v>559</v>
      </c>
      <c r="C39" s="19" t="s">
        <v>560</v>
      </c>
      <c r="D39" s="20">
        <v>1</v>
      </c>
      <c r="E39" s="19" t="s">
        <v>100</v>
      </c>
      <c r="H39" s="20">
        <f t="shared" si="2"/>
        <v>0</v>
      </c>
      <c r="I39" s="20">
        <f t="shared" si="3"/>
        <v>0</v>
      </c>
    </row>
    <row r="40" spans="1:9" ht="102" x14ac:dyDescent="0.25">
      <c r="A40" s="18">
        <v>39</v>
      </c>
      <c r="B40" s="19" t="s">
        <v>561</v>
      </c>
      <c r="C40" s="19" t="s">
        <v>562</v>
      </c>
      <c r="D40" s="20">
        <v>1</v>
      </c>
      <c r="E40" s="19" t="s">
        <v>100</v>
      </c>
      <c r="H40" s="20">
        <f t="shared" si="2"/>
        <v>0</v>
      </c>
      <c r="I40" s="20">
        <f t="shared" si="3"/>
        <v>0</v>
      </c>
    </row>
    <row r="41" spans="1:9" ht="102" x14ac:dyDescent="0.25">
      <c r="A41" s="18">
        <v>40</v>
      </c>
      <c r="B41" s="19" t="s">
        <v>563</v>
      </c>
      <c r="C41" s="19" t="s">
        <v>564</v>
      </c>
      <c r="D41" s="20">
        <v>3</v>
      </c>
      <c r="E41" s="19" t="s">
        <v>100</v>
      </c>
      <c r="H41" s="20">
        <f t="shared" si="2"/>
        <v>0</v>
      </c>
      <c r="I41" s="20">
        <f t="shared" si="3"/>
        <v>0</v>
      </c>
    </row>
    <row r="42" spans="1:9" ht="89.25" x14ac:dyDescent="0.25">
      <c r="A42" s="18">
        <v>41</v>
      </c>
      <c r="B42" s="19" t="s">
        <v>565</v>
      </c>
      <c r="C42" s="19" t="s">
        <v>566</v>
      </c>
      <c r="D42" s="20">
        <v>1</v>
      </c>
      <c r="E42" s="19" t="s">
        <v>100</v>
      </c>
      <c r="H42" s="20">
        <f t="shared" si="2"/>
        <v>0</v>
      </c>
      <c r="I42" s="20">
        <f t="shared" si="3"/>
        <v>0</v>
      </c>
    </row>
    <row r="43" spans="1:9" ht="89.25" x14ac:dyDescent="0.25">
      <c r="A43" s="18">
        <v>42</v>
      </c>
      <c r="B43" s="19" t="s">
        <v>567</v>
      </c>
      <c r="C43" s="19" t="s">
        <v>568</v>
      </c>
      <c r="D43" s="20">
        <v>2</v>
      </c>
      <c r="E43" s="19" t="s">
        <v>100</v>
      </c>
      <c r="H43" s="20">
        <f t="shared" si="2"/>
        <v>0</v>
      </c>
      <c r="I43" s="20">
        <f t="shared" si="3"/>
        <v>0</v>
      </c>
    </row>
    <row r="44" spans="1:9" ht="63.75" x14ac:dyDescent="0.25">
      <c r="A44" s="18">
        <v>43</v>
      </c>
      <c r="B44" s="19" t="s">
        <v>569</v>
      </c>
      <c r="C44" s="19" t="s">
        <v>570</v>
      </c>
      <c r="D44" s="20">
        <v>1</v>
      </c>
      <c r="E44" s="19" t="s">
        <v>100</v>
      </c>
      <c r="H44" s="20">
        <f t="shared" si="2"/>
        <v>0</v>
      </c>
      <c r="I44" s="20">
        <f t="shared" si="3"/>
        <v>0</v>
      </c>
    </row>
    <row r="45" spans="1:9" ht="51" x14ac:dyDescent="0.25">
      <c r="A45" s="18">
        <v>44</v>
      </c>
      <c r="B45" s="19" t="s">
        <v>571</v>
      </c>
      <c r="C45" s="19" t="s">
        <v>572</v>
      </c>
      <c r="D45" s="20">
        <v>3</v>
      </c>
      <c r="E45" s="19" t="s">
        <v>100</v>
      </c>
      <c r="H45" s="20">
        <f t="shared" si="2"/>
        <v>0</v>
      </c>
      <c r="I45" s="20">
        <f t="shared" si="3"/>
        <v>0</v>
      </c>
    </row>
    <row r="46" spans="1:9" ht="63.75" x14ac:dyDescent="0.25">
      <c r="A46" s="18">
        <v>45</v>
      </c>
      <c r="B46" s="19" t="s">
        <v>573</v>
      </c>
      <c r="C46" s="19" t="s">
        <v>574</v>
      </c>
      <c r="D46" s="20">
        <v>1</v>
      </c>
      <c r="E46" s="19" t="s">
        <v>100</v>
      </c>
      <c r="H46" s="20">
        <f t="shared" si="2"/>
        <v>0</v>
      </c>
      <c r="I46" s="20">
        <f t="shared" si="3"/>
        <v>0</v>
      </c>
    </row>
    <row r="47" spans="1:9" ht="76.5" x14ac:dyDescent="0.25">
      <c r="A47" s="18">
        <v>46</v>
      </c>
      <c r="B47" s="19" t="s">
        <v>575</v>
      </c>
      <c r="C47" s="19" t="s">
        <v>576</v>
      </c>
      <c r="D47" s="20">
        <v>1</v>
      </c>
      <c r="E47" s="19" t="s">
        <v>100</v>
      </c>
      <c r="H47" s="20">
        <f t="shared" si="2"/>
        <v>0</v>
      </c>
      <c r="I47" s="20">
        <f t="shared" si="3"/>
        <v>0</v>
      </c>
    </row>
    <row r="48" spans="1:9" ht="153" x14ac:dyDescent="0.25">
      <c r="A48" s="18">
        <v>47</v>
      </c>
      <c r="B48" s="19" t="s">
        <v>577</v>
      </c>
      <c r="C48" s="19" t="s">
        <v>578</v>
      </c>
      <c r="D48" s="20">
        <v>1</v>
      </c>
      <c r="E48" s="19" t="s">
        <v>100</v>
      </c>
      <c r="H48" s="20">
        <f t="shared" si="2"/>
        <v>0</v>
      </c>
      <c r="I48" s="20">
        <f t="shared" si="3"/>
        <v>0</v>
      </c>
    </row>
    <row r="49" spans="1:9" ht="89.25" x14ac:dyDescent="0.25">
      <c r="A49" s="18">
        <v>48</v>
      </c>
      <c r="B49" s="19" t="s">
        <v>579</v>
      </c>
      <c r="C49" s="19" t="s">
        <v>580</v>
      </c>
      <c r="D49" s="20">
        <v>1</v>
      </c>
      <c r="E49" s="19" t="s">
        <v>100</v>
      </c>
      <c r="H49" s="20">
        <f t="shared" si="2"/>
        <v>0</v>
      </c>
      <c r="I49" s="20">
        <f t="shared" si="3"/>
        <v>0</v>
      </c>
    </row>
    <row r="50" spans="1:9" ht="89.25" x14ac:dyDescent="0.25">
      <c r="A50" s="18">
        <v>49</v>
      </c>
      <c r="B50" s="19" t="s">
        <v>581</v>
      </c>
      <c r="C50" s="19" t="s">
        <v>582</v>
      </c>
      <c r="D50" s="20">
        <v>1</v>
      </c>
      <c r="E50" s="19" t="s">
        <v>100</v>
      </c>
      <c r="H50" s="20">
        <f t="shared" si="2"/>
        <v>0</v>
      </c>
      <c r="I50" s="20">
        <f t="shared" si="3"/>
        <v>0</v>
      </c>
    </row>
    <row r="51" spans="1:9" ht="89.25" x14ac:dyDescent="0.25">
      <c r="A51" s="18">
        <v>50</v>
      </c>
      <c r="B51" s="19" t="s">
        <v>583</v>
      </c>
      <c r="C51" s="19" t="s">
        <v>584</v>
      </c>
      <c r="D51" s="20">
        <v>1</v>
      </c>
      <c r="E51" s="19" t="s">
        <v>100</v>
      </c>
      <c r="H51" s="20">
        <f t="shared" si="2"/>
        <v>0</v>
      </c>
      <c r="I51" s="20">
        <f t="shared" si="3"/>
        <v>0</v>
      </c>
    </row>
    <row r="52" spans="1:9" ht="89.25" x14ac:dyDescent="0.25">
      <c r="A52" s="18">
        <v>51</v>
      </c>
      <c r="B52" s="19" t="s">
        <v>585</v>
      </c>
      <c r="C52" s="19" t="s">
        <v>586</v>
      </c>
      <c r="D52" s="20">
        <v>1</v>
      </c>
      <c r="E52" s="19" t="s">
        <v>100</v>
      </c>
      <c r="H52" s="20">
        <f t="shared" si="2"/>
        <v>0</v>
      </c>
      <c r="I52" s="20">
        <f t="shared" si="3"/>
        <v>0</v>
      </c>
    </row>
    <row r="53" spans="1:9" ht="89.25" x14ac:dyDescent="0.25">
      <c r="A53" s="18">
        <v>52</v>
      </c>
      <c r="B53" s="19" t="s">
        <v>587</v>
      </c>
      <c r="C53" s="19" t="s">
        <v>588</v>
      </c>
      <c r="D53" s="20">
        <v>2</v>
      </c>
      <c r="E53" s="19" t="s">
        <v>100</v>
      </c>
      <c r="H53" s="20">
        <f t="shared" si="2"/>
        <v>0</v>
      </c>
      <c r="I53" s="20">
        <f t="shared" si="3"/>
        <v>0</v>
      </c>
    </row>
    <row r="54" spans="1:9" ht="89.25" x14ac:dyDescent="0.25">
      <c r="A54" s="18">
        <v>53</v>
      </c>
      <c r="B54" s="19" t="s">
        <v>589</v>
      </c>
      <c r="C54" s="19" t="s">
        <v>590</v>
      </c>
      <c r="D54" s="20">
        <v>3</v>
      </c>
      <c r="E54" s="19" t="s">
        <v>100</v>
      </c>
      <c r="H54" s="20">
        <f t="shared" si="2"/>
        <v>0</v>
      </c>
      <c r="I54" s="20">
        <f t="shared" si="3"/>
        <v>0</v>
      </c>
    </row>
    <row r="55" spans="1:9" ht="51" x14ac:dyDescent="0.25">
      <c r="A55" s="18">
        <v>54</v>
      </c>
      <c r="B55" s="19" t="s">
        <v>591</v>
      </c>
      <c r="C55" s="19" t="s">
        <v>592</v>
      </c>
      <c r="D55" s="20">
        <v>1</v>
      </c>
      <c r="E55" s="19" t="s">
        <v>100</v>
      </c>
      <c r="H55" s="20">
        <f t="shared" si="2"/>
        <v>0</v>
      </c>
      <c r="I55" s="20">
        <f t="shared" si="3"/>
        <v>0</v>
      </c>
    </row>
    <row r="56" spans="1:9" ht="38.25" x14ac:dyDescent="0.25">
      <c r="A56" s="18">
        <v>55</v>
      </c>
      <c r="B56" s="19" t="s">
        <v>593</v>
      </c>
      <c r="C56" s="19" t="s">
        <v>594</v>
      </c>
      <c r="D56" s="20">
        <v>1</v>
      </c>
      <c r="E56" s="19" t="s">
        <v>100</v>
      </c>
      <c r="H56" s="20">
        <f t="shared" si="2"/>
        <v>0</v>
      </c>
      <c r="I56" s="20">
        <f t="shared" si="3"/>
        <v>0</v>
      </c>
    </row>
    <row r="57" spans="1:9" ht="25.5" x14ac:dyDescent="0.25">
      <c r="A57" s="18">
        <v>56</v>
      </c>
      <c r="B57" s="19" t="s">
        <v>595</v>
      </c>
      <c r="C57" s="19" t="s">
        <v>596</v>
      </c>
      <c r="D57" s="20">
        <v>1</v>
      </c>
      <c r="E57" s="19" t="s">
        <v>100</v>
      </c>
      <c r="H57" s="20">
        <f t="shared" si="2"/>
        <v>0</v>
      </c>
      <c r="I57" s="20">
        <f t="shared" si="3"/>
        <v>0</v>
      </c>
    </row>
    <row r="58" spans="1:9" ht="89.25" x14ac:dyDescent="0.25">
      <c r="A58" s="18">
        <v>57</v>
      </c>
      <c r="B58" s="19" t="s">
        <v>597</v>
      </c>
      <c r="C58" s="19" t="s">
        <v>598</v>
      </c>
      <c r="D58" s="20">
        <v>1</v>
      </c>
      <c r="E58" s="19" t="s">
        <v>88</v>
      </c>
      <c r="H58" s="20">
        <f t="shared" si="2"/>
        <v>0</v>
      </c>
      <c r="I58" s="20">
        <f t="shared" si="3"/>
        <v>0</v>
      </c>
    </row>
    <row r="59" spans="1:9" ht="25.5" x14ac:dyDescent="0.25">
      <c r="A59" s="18">
        <v>58</v>
      </c>
      <c r="B59" s="19" t="s">
        <v>599</v>
      </c>
      <c r="C59" s="19" t="s">
        <v>600</v>
      </c>
      <c r="D59" s="20">
        <v>1</v>
      </c>
      <c r="E59" s="19" t="s">
        <v>88</v>
      </c>
      <c r="H59" s="20">
        <f t="shared" si="2"/>
        <v>0</v>
      </c>
      <c r="I59" s="20">
        <f t="shared" si="3"/>
        <v>0</v>
      </c>
    </row>
    <row r="60" spans="1:9" x14ac:dyDescent="0.25">
      <c r="A60" s="18">
        <v>59</v>
      </c>
      <c r="B60" s="19" t="s">
        <v>601</v>
      </c>
      <c r="C60" s="19" t="s">
        <v>602</v>
      </c>
      <c r="D60" s="20">
        <v>1</v>
      </c>
      <c r="E60" s="19" t="s">
        <v>88</v>
      </c>
      <c r="H60" s="20">
        <f t="shared" si="2"/>
        <v>0</v>
      </c>
      <c r="I60" s="20">
        <f t="shared" si="3"/>
        <v>0</v>
      </c>
    </row>
    <row r="61" spans="1:9" x14ac:dyDescent="0.25">
      <c r="A61" s="18">
        <v>60</v>
      </c>
      <c r="B61" s="19" t="s">
        <v>603</v>
      </c>
      <c r="C61" s="19" t="s">
        <v>604</v>
      </c>
      <c r="D61" s="20">
        <v>1</v>
      </c>
      <c r="E61" s="19" t="s">
        <v>88</v>
      </c>
      <c r="H61" s="20">
        <f t="shared" si="2"/>
        <v>0</v>
      </c>
      <c r="I61" s="20">
        <f t="shared" si="3"/>
        <v>0</v>
      </c>
    </row>
    <row r="62" spans="1:9" s="17" customFormat="1" x14ac:dyDescent="0.25">
      <c r="A62" s="14"/>
      <c r="B62" s="15"/>
      <c r="C62" s="15" t="s">
        <v>484</v>
      </c>
      <c r="D62" s="16"/>
      <c r="E62" s="15"/>
      <c r="F62" s="16"/>
      <c r="G62" s="16"/>
      <c r="H62" s="16">
        <f>ROUND(SUM(H2:H61),0)</f>
        <v>0</v>
      </c>
      <c r="I62" s="16">
        <f>ROUND(SUM(I2:I61),0)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Épületgépészeti szerelvények és berendezések szerelése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965E0-21D0-4C3F-A31D-8E3A975B54A4}">
  <dimension ref="A1:I5"/>
  <sheetViews>
    <sheetView workbookViewId="0">
      <selection activeCell="B2" sqref="B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2.7109375" style="19" customWidth="1"/>
    <col min="4" max="4" width="6.7109375" style="20" customWidth="1"/>
    <col min="5" max="5" width="6.7109375" style="19" customWidth="1"/>
    <col min="6" max="7" width="8.28515625" style="20" customWidth="1"/>
    <col min="8" max="9" width="9.7109375" style="20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2.7109375" style="19" customWidth="1"/>
    <col min="260" max="261" width="6.7109375" style="19" customWidth="1"/>
    <col min="262" max="263" width="8.28515625" style="19" customWidth="1"/>
    <col min="264" max="265" width="9.710937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2.7109375" style="19" customWidth="1"/>
    <col min="516" max="517" width="6.7109375" style="19" customWidth="1"/>
    <col min="518" max="519" width="8.28515625" style="19" customWidth="1"/>
    <col min="520" max="521" width="9.710937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2.7109375" style="19" customWidth="1"/>
    <col min="772" max="773" width="6.7109375" style="19" customWidth="1"/>
    <col min="774" max="775" width="8.28515625" style="19" customWidth="1"/>
    <col min="776" max="777" width="9.710937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2.7109375" style="19" customWidth="1"/>
    <col min="1028" max="1029" width="6.7109375" style="19" customWidth="1"/>
    <col min="1030" max="1031" width="8.28515625" style="19" customWidth="1"/>
    <col min="1032" max="1033" width="9.710937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2.7109375" style="19" customWidth="1"/>
    <col min="1284" max="1285" width="6.7109375" style="19" customWidth="1"/>
    <col min="1286" max="1287" width="8.28515625" style="19" customWidth="1"/>
    <col min="1288" max="1289" width="9.710937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2.7109375" style="19" customWidth="1"/>
    <col min="1540" max="1541" width="6.7109375" style="19" customWidth="1"/>
    <col min="1542" max="1543" width="8.28515625" style="19" customWidth="1"/>
    <col min="1544" max="1545" width="9.710937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2.7109375" style="19" customWidth="1"/>
    <col min="1796" max="1797" width="6.7109375" style="19" customWidth="1"/>
    <col min="1798" max="1799" width="8.28515625" style="19" customWidth="1"/>
    <col min="1800" max="1801" width="9.710937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2.7109375" style="19" customWidth="1"/>
    <col min="2052" max="2053" width="6.7109375" style="19" customWidth="1"/>
    <col min="2054" max="2055" width="8.28515625" style="19" customWidth="1"/>
    <col min="2056" max="2057" width="9.710937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2.7109375" style="19" customWidth="1"/>
    <col min="2308" max="2309" width="6.7109375" style="19" customWidth="1"/>
    <col min="2310" max="2311" width="8.28515625" style="19" customWidth="1"/>
    <col min="2312" max="2313" width="9.710937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2.7109375" style="19" customWidth="1"/>
    <col min="2564" max="2565" width="6.7109375" style="19" customWidth="1"/>
    <col min="2566" max="2567" width="8.28515625" style="19" customWidth="1"/>
    <col min="2568" max="2569" width="9.710937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2.7109375" style="19" customWidth="1"/>
    <col min="2820" max="2821" width="6.7109375" style="19" customWidth="1"/>
    <col min="2822" max="2823" width="8.28515625" style="19" customWidth="1"/>
    <col min="2824" max="2825" width="9.710937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2.7109375" style="19" customWidth="1"/>
    <col min="3076" max="3077" width="6.7109375" style="19" customWidth="1"/>
    <col min="3078" max="3079" width="8.28515625" style="19" customWidth="1"/>
    <col min="3080" max="3081" width="9.710937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2.7109375" style="19" customWidth="1"/>
    <col min="3332" max="3333" width="6.7109375" style="19" customWidth="1"/>
    <col min="3334" max="3335" width="8.28515625" style="19" customWidth="1"/>
    <col min="3336" max="3337" width="9.710937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2.7109375" style="19" customWidth="1"/>
    <col min="3588" max="3589" width="6.7109375" style="19" customWidth="1"/>
    <col min="3590" max="3591" width="8.28515625" style="19" customWidth="1"/>
    <col min="3592" max="3593" width="9.710937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2.7109375" style="19" customWidth="1"/>
    <col min="3844" max="3845" width="6.7109375" style="19" customWidth="1"/>
    <col min="3846" max="3847" width="8.28515625" style="19" customWidth="1"/>
    <col min="3848" max="3849" width="9.710937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2.7109375" style="19" customWidth="1"/>
    <col min="4100" max="4101" width="6.7109375" style="19" customWidth="1"/>
    <col min="4102" max="4103" width="8.28515625" style="19" customWidth="1"/>
    <col min="4104" max="4105" width="9.710937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2.7109375" style="19" customWidth="1"/>
    <col min="4356" max="4357" width="6.7109375" style="19" customWidth="1"/>
    <col min="4358" max="4359" width="8.28515625" style="19" customWidth="1"/>
    <col min="4360" max="4361" width="9.710937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2.7109375" style="19" customWidth="1"/>
    <col min="4612" max="4613" width="6.7109375" style="19" customWidth="1"/>
    <col min="4614" max="4615" width="8.28515625" style="19" customWidth="1"/>
    <col min="4616" max="4617" width="9.710937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2.7109375" style="19" customWidth="1"/>
    <col min="4868" max="4869" width="6.7109375" style="19" customWidth="1"/>
    <col min="4870" max="4871" width="8.28515625" style="19" customWidth="1"/>
    <col min="4872" max="4873" width="9.710937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2.7109375" style="19" customWidth="1"/>
    <col min="5124" max="5125" width="6.7109375" style="19" customWidth="1"/>
    <col min="5126" max="5127" width="8.28515625" style="19" customWidth="1"/>
    <col min="5128" max="5129" width="9.710937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2.7109375" style="19" customWidth="1"/>
    <col min="5380" max="5381" width="6.7109375" style="19" customWidth="1"/>
    <col min="5382" max="5383" width="8.28515625" style="19" customWidth="1"/>
    <col min="5384" max="5385" width="9.710937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2.7109375" style="19" customWidth="1"/>
    <col min="5636" max="5637" width="6.7109375" style="19" customWidth="1"/>
    <col min="5638" max="5639" width="8.28515625" style="19" customWidth="1"/>
    <col min="5640" max="5641" width="9.710937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2.7109375" style="19" customWidth="1"/>
    <col min="5892" max="5893" width="6.7109375" style="19" customWidth="1"/>
    <col min="5894" max="5895" width="8.28515625" style="19" customWidth="1"/>
    <col min="5896" max="5897" width="9.710937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2.7109375" style="19" customWidth="1"/>
    <col min="6148" max="6149" width="6.7109375" style="19" customWidth="1"/>
    <col min="6150" max="6151" width="8.28515625" style="19" customWidth="1"/>
    <col min="6152" max="6153" width="9.710937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2.7109375" style="19" customWidth="1"/>
    <col min="6404" max="6405" width="6.7109375" style="19" customWidth="1"/>
    <col min="6406" max="6407" width="8.28515625" style="19" customWidth="1"/>
    <col min="6408" max="6409" width="9.710937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2.7109375" style="19" customWidth="1"/>
    <col min="6660" max="6661" width="6.7109375" style="19" customWidth="1"/>
    <col min="6662" max="6663" width="8.28515625" style="19" customWidth="1"/>
    <col min="6664" max="6665" width="9.710937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2.7109375" style="19" customWidth="1"/>
    <col min="6916" max="6917" width="6.7109375" style="19" customWidth="1"/>
    <col min="6918" max="6919" width="8.28515625" style="19" customWidth="1"/>
    <col min="6920" max="6921" width="9.710937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2.7109375" style="19" customWidth="1"/>
    <col min="7172" max="7173" width="6.7109375" style="19" customWidth="1"/>
    <col min="7174" max="7175" width="8.28515625" style="19" customWidth="1"/>
    <col min="7176" max="7177" width="9.710937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2.7109375" style="19" customWidth="1"/>
    <col min="7428" max="7429" width="6.7109375" style="19" customWidth="1"/>
    <col min="7430" max="7431" width="8.28515625" style="19" customWidth="1"/>
    <col min="7432" max="7433" width="9.710937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2.7109375" style="19" customWidth="1"/>
    <col min="7684" max="7685" width="6.7109375" style="19" customWidth="1"/>
    <col min="7686" max="7687" width="8.28515625" style="19" customWidth="1"/>
    <col min="7688" max="7689" width="9.710937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2.7109375" style="19" customWidth="1"/>
    <col min="7940" max="7941" width="6.7109375" style="19" customWidth="1"/>
    <col min="7942" max="7943" width="8.28515625" style="19" customWidth="1"/>
    <col min="7944" max="7945" width="9.710937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2.7109375" style="19" customWidth="1"/>
    <col min="8196" max="8197" width="6.7109375" style="19" customWidth="1"/>
    <col min="8198" max="8199" width="8.28515625" style="19" customWidth="1"/>
    <col min="8200" max="8201" width="9.710937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2.7109375" style="19" customWidth="1"/>
    <col min="8452" max="8453" width="6.7109375" style="19" customWidth="1"/>
    <col min="8454" max="8455" width="8.28515625" style="19" customWidth="1"/>
    <col min="8456" max="8457" width="9.710937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2.7109375" style="19" customWidth="1"/>
    <col min="8708" max="8709" width="6.7109375" style="19" customWidth="1"/>
    <col min="8710" max="8711" width="8.28515625" style="19" customWidth="1"/>
    <col min="8712" max="8713" width="9.710937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2.7109375" style="19" customWidth="1"/>
    <col min="8964" max="8965" width="6.7109375" style="19" customWidth="1"/>
    <col min="8966" max="8967" width="8.28515625" style="19" customWidth="1"/>
    <col min="8968" max="8969" width="9.710937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2.7109375" style="19" customWidth="1"/>
    <col min="9220" max="9221" width="6.7109375" style="19" customWidth="1"/>
    <col min="9222" max="9223" width="8.28515625" style="19" customWidth="1"/>
    <col min="9224" max="9225" width="9.710937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2.7109375" style="19" customWidth="1"/>
    <col min="9476" max="9477" width="6.7109375" style="19" customWidth="1"/>
    <col min="9478" max="9479" width="8.28515625" style="19" customWidth="1"/>
    <col min="9480" max="9481" width="9.710937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2.7109375" style="19" customWidth="1"/>
    <col min="9732" max="9733" width="6.7109375" style="19" customWidth="1"/>
    <col min="9734" max="9735" width="8.28515625" style="19" customWidth="1"/>
    <col min="9736" max="9737" width="9.710937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2.7109375" style="19" customWidth="1"/>
    <col min="9988" max="9989" width="6.7109375" style="19" customWidth="1"/>
    <col min="9990" max="9991" width="8.28515625" style="19" customWidth="1"/>
    <col min="9992" max="9993" width="9.710937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2.7109375" style="19" customWidth="1"/>
    <col min="10244" max="10245" width="6.7109375" style="19" customWidth="1"/>
    <col min="10246" max="10247" width="8.28515625" style="19" customWidth="1"/>
    <col min="10248" max="10249" width="9.710937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2.7109375" style="19" customWidth="1"/>
    <col min="10500" max="10501" width="6.7109375" style="19" customWidth="1"/>
    <col min="10502" max="10503" width="8.28515625" style="19" customWidth="1"/>
    <col min="10504" max="10505" width="9.710937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2.7109375" style="19" customWidth="1"/>
    <col min="10756" max="10757" width="6.7109375" style="19" customWidth="1"/>
    <col min="10758" max="10759" width="8.28515625" style="19" customWidth="1"/>
    <col min="10760" max="10761" width="9.710937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2.7109375" style="19" customWidth="1"/>
    <col min="11012" max="11013" width="6.7109375" style="19" customWidth="1"/>
    <col min="11014" max="11015" width="8.28515625" style="19" customWidth="1"/>
    <col min="11016" max="11017" width="9.710937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2.7109375" style="19" customWidth="1"/>
    <col min="11268" max="11269" width="6.7109375" style="19" customWidth="1"/>
    <col min="11270" max="11271" width="8.28515625" style="19" customWidth="1"/>
    <col min="11272" max="11273" width="9.710937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2.7109375" style="19" customWidth="1"/>
    <col min="11524" max="11525" width="6.7109375" style="19" customWidth="1"/>
    <col min="11526" max="11527" width="8.28515625" style="19" customWidth="1"/>
    <col min="11528" max="11529" width="9.710937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2.7109375" style="19" customWidth="1"/>
    <col min="11780" max="11781" width="6.7109375" style="19" customWidth="1"/>
    <col min="11782" max="11783" width="8.28515625" style="19" customWidth="1"/>
    <col min="11784" max="11785" width="9.710937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2.7109375" style="19" customWidth="1"/>
    <col min="12036" max="12037" width="6.7109375" style="19" customWidth="1"/>
    <col min="12038" max="12039" width="8.28515625" style="19" customWidth="1"/>
    <col min="12040" max="12041" width="9.710937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2.7109375" style="19" customWidth="1"/>
    <col min="12292" max="12293" width="6.7109375" style="19" customWidth="1"/>
    <col min="12294" max="12295" width="8.28515625" style="19" customWidth="1"/>
    <col min="12296" max="12297" width="9.710937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2.7109375" style="19" customWidth="1"/>
    <col min="12548" max="12549" width="6.7109375" style="19" customWidth="1"/>
    <col min="12550" max="12551" width="8.28515625" style="19" customWidth="1"/>
    <col min="12552" max="12553" width="9.710937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2.7109375" style="19" customWidth="1"/>
    <col min="12804" max="12805" width="6.7109375" style="19" customWidth="1"/>
    <col min="12806" max="12807" width="8.28515625" style="19" customWidth="1"/>
    <col min="12808" max="12809" width="9.710937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2.7109375" style="19" customWidth="1"/>
    <col min="13060" max="13061" width="6.7109375" style="19" customWidth="1"/>
    <col min="13062" max="13063" width="8.28515625" style="19" customWidth="1"/>
    <col min="13064" max="13065" width="9.710937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2.7109375" style="19" customWidth="1"/>
    <col min="13316" max="13317" width="6.7109375" style="19" customWidth="1"/>
    <col min="13318" max="13319" width="8.28515625" style="19" customWidth="1"/>
    <col min="13320" max="13321" width="9.710937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2.7109375" style="19" customWidth="1"/>
    <col min="13572" max="13573" width="6.7109375" style="19" customWidth="1"/>
    <col min="13574" max="13575" width="8.28515625" style="19" customWidth="1"/>
    <col min="13576" max="13577" width="9.710937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2.7109375" style="19" customWidth="1"/>
    <col min="13828" max="13829" width="6.7109375" style="19" customWidth="1"/>
    <col min="13830" max="13831" width="8.28515625" style="19" customWidth="1"/>
    <col min="13832" max="13833" width="9.710937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2.7109375" style="19" customWidth="1"/>
    <col min="14084" max="14085" width="6.7109375" style="19" customWidth="1"/>
    <col min="14086" max="14087" width="8.28515625" style="19" customWidth="1"/>
    <col min="14088" max="14089" width="9.710937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2.7109375" style="19" customWidth="1"/>
    <col min="14340" max="14341" width="6.7109375" style="19" customWidth="1"/>
    <col min="14342" max="14343" width="8.28515625" style="19" customWidth="1"/>
    <col min="14344" max="14345" width="9.710937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2.7109375" style="19" customWidth="1"/>
    <col min="14596" max="14597" width="6.7109375" style="19" customWidth="1"/>
    <col min="14598" max="14599" width="8.28515625" style="19" customWidth="1"/>
    <col min="14600" max="14601" width="9.710937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2.7109375" style="19" customWidth="1"/>
    <col min="14852" max="14853" width="6.7109375" style="19" customWidth="1"/>
    <col min="14854" max="14855" width="8.28515625" style="19" customWidth="1"/>
    <col min="14856" max="14857" width="9.710937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2.7109375" style="19" customWidth="1"/>
    <col min="15108" max="15109" width="6.7109375" style="19" customWidth="1"/>
    <col min="15110" max="15111" width="8.28515625" style="19" customWidth="1"/>
    <col min="15112" max="15113" width="9.710937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2.7109375" style="19" customWidth="1"/>
    <col min="15364" max="15365" width="6.7109375" style="19" customWidth="1"/>
    <col min="15366" max="15367" width="8.28515625" style="19" customWidth="1"/>
    <col min="15368" max="15369" width="9.710937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2.7109375" style="19" customWidth="1"/>
    <col min="15620" max="15621" width="6.7109375" style="19" customWidth="1"/>
    <col min="15622" max="15623" width="8.28515625" style="19" customWidth="1"/>
    <col min="15624" max="15625" width="9.710937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2.7109375" style="19" customWidth="1"/>
    <col min="15876" max="15877" width="6.7109375" style="19" customWidth="1"/>
    <col min="15878" max="15879" width="8.28515625" style="19" customWidth="1"/>
    <col min="15880" max="15881" width="9.710937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2.7109375" style="19" customWidth="1"/>
    <col min="16132" max="16133" width="6.7109375" style="19" customWidth="1"/>
    <col min="16134" max="16135" width="8.28515625" style="19" customWidth="1"/>
    <col min="16136" max="16137" width="9.710937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0</v>
      </c>
      <c r="B1" s="15" t="s">
        <v>12</v>
      </c>
      <c r="C1" s="15" t="s">
        <v>13</v>
      </c>
      <c r="D1" s="16" t="s">
        <v>14</v>
      </c>
      <c r="E1" s="15" t="s">
        <v>15</v>
      </c>
      <c r="F1" s="16" t="s">
        <v>16</v>
      </c>
      <c r="G1" s="16" t="s">
        <v>17</v>
      </c>
      <c r="H1" s="16" t="s">
        <v>18</v>
      </c>
      <c r="I1" s="16" t="s">
        <v>19</v>
      </c>
    </row>
    <row r="2" spans="1:9" ht="89.25" x14ac:dyDescent="0.25">
      <c r="A2" s="18">
        <v>1</v>
      </c>
      <c r="B2" s="19" t="s">
        <v>605</v>
      </c>
      <c r="C2" s="19" t="s">
        <v>606</v>
      </c>
      <c r="D2" s="20">
        <v>8</v>
      </c>
      <c r="E2" s="19" t="s">
        <v>56</v>
      </c>
      <c r="H2" s="20">
        <f>ROUND(D2*F2, 0)</f>
        <v>0</v>
      </c>
      <c r="I2" s="20">
        <f>ROUND(D2*G2, 0)</f>
        <v>0</v>
      </c>
    </row>
    <row r="3" spans="1:9" ht="51" x14ac:dyDescent="0.25">
      <c r="A3" s="18">
        <v>2</v>
      </c>
      <c r="B3" s="19" t="s">
        <v>607</v>
      </c>
      <c r="C3" s="19" t="s">
        <v>608</v>
      </c>
      <c r="D3" s="20">
        <v>3</v>
      </c>
      <c r="E3" s="19" t="s">
        <v>100</v>
      </c>
      <c r="H3" s="20">
        <f>ROUND(D3*F3, 0)</f>
        <v>0</v>
      </c>
      <c r="I3" s="20">
        <f>ROUND(D3*G3, 0)</f>
        <v>0</v>
      </c>
    </row>
    <row r="4" spans="1:9" ht="76.5" x14ac:dyDescent="0.25">
      <c r="A4" s="18">
        <v>3</v>
      </c>
      <c r="B4" s="19" t="s">
        <v>609</v>
      </c>
      <c r="C4" s="19" t="s">
        <v>610</v>
      </c>
      <c r="D4" s="20">
        <v>2</v>
      </c>
      <c r="E4" s="19" t="s">
        <v>100</v>
      </c>
      <c r="H4" s="20">
        <f>ROUND(D4*F4, 0)</f>
        <v>0</v>
      </c>
      <c r="I4" s="20">
        <f>ROUND(D4*G4, 0)</f>
        <v>0</v>
      </c>
    </row>
    <row r="5" spans="1:9" s="17" customFormat="1" x14ac:dyDescent="0.25">
      <c r="A5" s="14"/>
      <c r="B5" s="15"/>
      <c r="C5" s="15" t="s">
        <v>484</v>
      </c>
      <c r="D5" s="16"/>
      <c r="E5" s="15"/>
      <c r="F5" s="16"/>
      <c r="G5" s="16"/>
      <c r="H5" s="16">
        <f>ROUND(SUM(H2:H4),0)</f>
        <v>0</v>
      </c>
      <c r="I5" s="16">
        <f>ROUND(SUM(I2:I4),0)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Szellőztetőberendezések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workbookViewId="0">
      <selection activeCell="E27" sqref="E27"/>
    </sheetView>
  </sheetViews>
  <sheetFormatPr defaultRowHeight="15" x14ac:dyDescent="0.25"/>
  <cols>
    <col min="1" max="1" width="4.7109375" customWidth="1"/>
    <col min="2" max="2" width="30.7109375" customWidth="1"/>
    <col min="3" max="4" width="12.7109375" customWidth="1"/>
  </cols>
  <sheetData>
    <row r="1" spans="1:4" x14ac:dyDescent="0.25">
      <c r="A1" s="1" t="s">
        <v>0</v>
      </c>
      <c r="B1" s="1" t="s">
        <v>9</v>
      </c>
      <c r="C1" s="5" t="s">
        <v>2</v>
      </c>
      <c r="D1" s="5" t="s">
        <v>3</v>
      </c>
    </row>
    <row r="2" spans="1:4" x14ac:dyDescent="0.25">
      <c r="A2" s="21" t="s">
        <v>4</v>
      </c>
      <c r="B2" s="21"/>
    </row>
    <row r="3" spans="1:4" x14ac:dyDescent="0.25">
      <c r="A3" s="3" t="s">
        <v>10</v>
      </c>
      <c r="B3" s="3" t="s">
        <v>11</v>
      </c>
      <c r="C3" s="4">
        <f>'1 - 31'!H3</f>
        <v>0</v>
      </c>
      <c r="D3" s="4">
        <f>'1 - 31'!I3</f>
        <v>0</v>
      </c>
    </row>
    <row r="4" spans="1:4" x14ac:dyDescent="0.25">
      <c r="A4" s="3" t="s">
        <v>27</v>
      </c>
      <c r="B4" s="3" t="s">
        <v>28</v>
      </c>
      <c r="C4" s="4">
        <f>'1 - 33'!H4</f>
        <v>0</v>
      </c>
      <c r="D4" s="4">
        <f>'1 - 33'!I4</f>
        <v>0</v>
      </c>
    </row>
    <row r="5" spans="1:4" x14ac:dyDescent="0.25">
      <c r="A5" s="3" t="s">
        <v>36</v>
      </c>
      <c r="B5" s="3" t="s">
        <v>37</v>
      </c>
      <c r="C5" s="4">
        <f>'1 - 35'!H3</f>
        <v>0</v>
      </c>
      <c r="D5" s="4">
        <f>'1 - 35'!I3</f>
        <v>0</v>
      </c>
    </row>
    <row r="6" spans="1:4" ht="25.5" x14ac:dyDescent="0.25">
      <c r="A6" s="3" t="s">
        <v>41</v>
      </c>
      <c r="B6" s="3" t="s">
        <v>42</v>
      </c>
      <c r="C6" s="4">
        <f>'1 - 42'!H5</f>
        <v>0</v>
      </c>
      <c r="D6" s="4">
        <f>'1 - 42'!I5</f>
        <v>0</v>
      </c>
    </row>
    <row r="7" spans="1:4" x14ac:dyDescent="0.25">
      <c r="A7" s="3" t="s">
        <v>52</v>
      </c>
      <c r="B7" s="3" t="s">
        <v>53</v>
      </c>
      <c r="C7" s="4">
        <f>'1 - 43'!H4</f>
        <v>0</v>
      </c>
      <c r="D7" s="4">
        <f>'1 - 43'!I4</f>
        <v>0</v>
      </c>
    </row>
    <row r="8" spans="1:4" x14ac:dyDescent="0.25">
      <c r="A8" s="3" t="s">
        <v>61</v>
      </c>
      <c r="B8" s="3" t="s">
        <v>62</v>
      </c>
      <c r="C8" s="4">
        <f>'1 - 44'!H3</f>
        <v>0</v>
      </c>
      <c r="D8" s="4">
        <f>'1 - 44'!I3</f>
        <v>0</v>
      </c>
    </row>
    <row r="9" spans="1:4" ht="28.5" x14ac:dyDescent="0.25">
      <c r="A9" s="8"/>
      <c r="B9" s="8" t="s">
        <v>67</v>
      </c>
      <c r="C9" s="8">
        <f>ROUND(SUM(C3:C8),0)</f>
        <v>0</v>
      </c>
      <c r="D9" s="8">
        <f>ROUND(SUM(D3:D8),0)</f>
        <v>0</v>
      </c>
    </row>
    <row r="10" spans="1:4" x14ac:dyDescent="0.25">
      <c r="A10" s="21" t="s">
        <v>6</v>
      </c>
      <c r="B10" s="21"/>
    </row>
    <row r="11" spans="1:4" x14ac:dyDescent="0.25">
      <c r="A11" s="3" t="s">
        <v>68</v>
      </c>
      <c r="B11" s="3" t="s">
        <v>69</v>
      </c>
      <c r="C11" s="4">
        <f>'2 - 15'!H8</f>
        <v>0</v>
      </c>
      <c r="D11" s="4">
        <f>'2 - 15'!I8</f>
        <v>0</v>
      </c>
    </row>
    <row r="12" spans="1:4" x14ac:dyDescent="0.25">
      <c r="A12" s="3" t="s">
        <v>10</v>
      </c>
      <c r="B12" s="3" t="s">
        <v>11</v>
      </c>
      <c r="C12" s="4">
        <f>'2 - 31'!H5</f>
        <v>0</v>
      </c>
      <c r="D12" s="4">
        <f>'2 - 31'!I5</f>
        <v>0</v>
      </c>
    </row>
    <row r="13" spans="1:4" ht="25.5" x14ac:dyDescent="0.25">
      <c r="A13" s="3" t="s">
        <v>98</v>
      </c>
      <c r="B13" s="3" t="s">
        <v>99</v>
      </c>
      <c r="C13" s="4">
        <f>'2 - 32'!H3</f>
        <v>0</v>
      </c>
      <c r="D13" s="4">
        <f>'2 - 32'!I3</f>
        <v>0</v>
      </c>
    </row>
    <row r="14" spans="1:4" x14ac:dyDescent="0.25">
      <c r="A14" s="3" t="s">
        <v>27</v>
      </c>
      <c r="B14" s="3" t="s">
        <v>28</v>
      </c>
      <c r="C14" s="4">
        <f>'2 - 33'!H3</f>
        <v>0</v>
      </c>
      <c r="D14" s="4">
        <f>'2 - 33'!I3</f>
        <v>0</v>
      </c>
    </row>
    <row r="15" spans="1:4" x14ac:dyDescent="0.25">
      <c r="A15" s="3" t="s">
        <v>107</v>
      </c>
      <c r="B15" s="3" t="s">
        <v>108</v>
      </c>
      <c r="C15" s="4">
        <f>'2 - 36'!H8</f>
        <v>0</v>
      </c>
      <c r="D15" s="4">
        <f>'2 - 36'!I8</f>
        <v>0</v>
      </c>
    </row>
    <row r="16" spans="1:4" x14ac:dyDescent="0.25">
      <c r="A16" s="3" t="s">
        <v>127</v>
      </c>
      <c r="B16" s="3" t="s">
        <v>128</v>
      </c>
      <c r="C16" s="4">
        <f>'2 - 39'!H6</f>
        <v>0</v>
      </c>
      <c r="D16" s="4">
        <f>'2 - 39'!I6</f>
        <v>0</v>
      </c>
    </row>
    <row r="17" spans="1:4" ht="25.5" x14ac:dyDescent="0.25">
      <c r="A17" s="3" t="s">
        <v>41</v>
      </c>
      <c r="B17" s="3" t="s">
        <v>42</v>
      </c>
      <c r="C17" s="4">
        <f>'2 - 42'!H13</f>
        <v>0</v>
      </c>
      <c r="D17" s="4">
        <f>'2 - 42'!I13</f>
        <v>0</v>
      </c>
    </row>
    <row r="18" spans="1:4" x14ac:dyDescent="0.25">
      <c r="A18" s="3" t="s">
        <v>52</v>
      </c>
      <c r="B18" s="3" t="s">
        <v>53</v>
      </c>
      <c r="C18" s="4">
        <f>'2 - 43'!H9</f>
        <v>0</v>
      </c>
      <c r="D18" s="4">
        <f>'2 - 43'!I9</f>
        <v>0</v>
      </c>
    </row>
    <row r="19" spans="1:4" x14ac:dyDescent="0.25">
      <c r="A19" s="3" t="s">
        <v>61</v>
      </c>
      <c r="B19" s="3" t="s">
        <v>62</v>
      </c>
      <c r="C19" s="4">
        <f>'2 - 44'!H12</f>
        <v>0</v>
      </c>
      <c r="D19" s="4">
        <f>'2 - 44'!I12</f>
        <v>0</v>
      </c>
    </row>
    <row r="20" spans="1:4" ht="25.5" x14ac:dyDescent="0.25">
      <c r="A20" s="3" t="s">
        <v>223</v>
      </c>
      <c r="B20" s="3" t="s">
        <v>224</v>
      </c>
      <c r="C20" s="4">
        <f>'2 - 45'!H8</f>
        <v>0</v>
      </c>
      <c r="D20" s="4">
        <f>'2 - 45'!I8</f>
        <v>0</v>
      </c>
    </row>
    <row r="21" spans="1:4" x14ac:dyDescent="0.25">
      <c r="A21" s="3" t="s">
        <v>242</v>
      </c>
      <c r="B21" s="3" t="s">
        <v>243</v>
      </c>
      <c r="C21" s="4">
        <f>'2 - 46'!H3</f>
        <v>0</v>
      </c>
      <c r="D21" s="4">
        <f>'2 - 46'!I3</f>
        <v>0</v>
      </c>
    </row>
    <row r="22" spans="1:4" x14ac:dyDescent="0.25">
      <c r="A22" s="3" t="s">
        <v>247</v>
      </c>
      <c r="B22" s="3" t="s">
        <v>248</v>
      </c>
      <c r="C22" s="4">
        <f>'2 - 47'!H7</f>
        <v>0</v>
      </c>
      <c r="D22" s="4">
        <f>'2 - 47'!I7</f>
        <v>0</v>
      </c>
    </row>
    <row r="23" spans="1:4" x14ac:dyDescent="0.25">
      <c r="A23" s="3" t="s">
        <v>264</v>
      </c>
      <c r="B23" s="3" t="s">
        <v>265</v>
      </c>
      <c r="C23" s="4">
        <f>'2 - 48'!H10</f>
        <v>0</v>
      </c>
      <c r="D23" s="4">
        <f>'2 - 48'!I10</f>
        <v>0</v>
      </c>
    </row>
    <row r="24" spans="1:4" ht="28.5" x14ac:dyDescent="0.25">
      <c r="A24" s="8"/>
      <c r="B24" s="8" t="s">
        <v>290</v>
      </c>
      <c r="C24" s="8">
        <f>ROUND(SUM(C11:C23),0)</f>
        <v>0</v>
      </c>
      <c r="D24" s="8">
        <f>ROUND(SUM(D11:D23),0)</f>
        <v>0</v>
      </c>
    </row>
    <row r="25" spans="1:4" x14ac:dyDescent="0.25">
      <c r="A25" s="21" t="s">
        <v>7</v>
      </c>
      <c r="B25" s="21"/>
    </row>
    <row r="26" spans="1:4" x14ac:dyDescent="0.25">
      <c r="A26" s="3" t="s">
        <v>27</v>
      </c>
      <c r="B26" s="3" t="s">
        <v>28</v>
      </c>
      <c r="C26" s="4">
        <f>'3 - 33'!H9</f>
        <v>0</v>
      </c>
      <c r="D26" s="4">
        <f>'3 - 33'!I9</f>
        <v>0</v>
      </c>
    </row>
    <row r="27" spans="1:4" ht="25.5" x14ac:dyDescent="0.25">
      <c r="A27" s="3" t="s">
        <v>291</v>
      </c>
      <c r="B27" s="3" t="s">
        <v>292</v>
      </c>
      <c r="C27" s="4">
        <f>'3 - 71'!H43</f>
        <v>0</v>
      </c>
      <c r="D27" s="4">
        <f>'3 - 71'!I43</f>
        <v>0</v>
      </c>
    </row>
    <row r="28" spans="1:4" ht="25.5" x14ac:dyDescent="0.25">
      <c r="A28" s="13">
        <v>72</v>
      </c>
      <c r="B28" s="3" t="s">
        <v>451</v>
      </c>
      <c r="C28" s="4">
        <f>'3 - 72'!H3</f>
        <v>0</v>
      </c>
      <c r="D28" s="4">
        <f>'3 - 72'!I3</f>
        <v>0</v>
      </c>
    </row>
    <row r="29" spans="1:4" ht="28.5" x14ac:dyDescent="0.25">
      <c r="A29" s="8"/>
      <c r="B29" s="8" t="s">
        <v>293</v>
      </c>
      <c r="C29" s="8">
        <f>ROUND(SUM(C26:C28),0)</f>
        <v>0</v>
      </c>
      <c r="D29" s="8">
        <f>ROUND(SUM(D26:D28),0)</f>
        <v>0</v>
      </c>
    </row>
    <row r="30" spans="1:4" x14ac:dyDescent="0.25">
      <c r="A30" s="21" t="s">
        <v>8</v>
      </c>
      <c r="B30" s="21"/>
    </row>
    <row r="31" spans="1:4" x14ac:dyDescent="0.25">
      <c r="A31" s="3" t="s">
        <v>294</v>
      </c>
      <c r="B31" s="3" t="s">
        <v>295</v>
      </c>
      <c r="C31" s="4">
        <f>'4 - 81'!H18</f>
        <v>0</v>
      </c>
      <c r="D31" s="4">
        <f>'4 - 81'!I18</f>
        <v>0</v>
      </c>
    </row>
    <row r="32" spans="1:4" ht="25.5" x14ac:dyDescent="0.25">
      <c r="A32" s="13">
        <v>82</v>
      </c>
      <c r="B32" s="3" t="s">
        <v>611</v>
      </c>
      <c r="C32" s="4">
        <f>'4 - 82'!H62</f>
        <v>0</v>
      </c>
      <c r="D32" s="4">
        <f>'4 - 82'!I62</f>
        <v>0</v>
      </c>
    </row>
    <row r="33" spans="1:4" x14ac:dyDescent="0.25">
      <c r="A33" s="13">
        <v>83</v>
      </c>
      <c r="B33" s="3" t="s">
        <v>612</v>
      </c>
      <c r="C33" s="4">
        <f>'4 - 83'!H5</f>
        <v>0</v>
      </c>
      <c r="D33" s="4">
        <f>'4 - 83'!I5</f>
        <v>0</v>
      </c>
    </row>
    <row r="34" spans="1:4" ht="28.5" x14ac:dyDescent="0.25">
      <c r="A34" s="8"/>
      <c r="B34" s="8" t="s">
        <v>296</v>
      </c>
      <c r="C34" s="8">
        <f>ROUND(SUM(C31:C33),0)</f>
        <v>0</v>
      </c>
      <c r="D34" s="8">
        <f>ROUND(SUM(D31:D33),0)</f>
        <v>0</v>
      </c>
    </row>
  </sheetData>
  <mergeCells count="4">
    <mergeCell ref="A2:B2"/>
    <mergeCell ref="A10:B10"/>
    <mergeCell ref="A25:B25"/>
    <mergeCell ref="A30:B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25.5" x14ac:dyDescent="0.25">
      <c r="A2" s="3">
        <v>1</v>
      </c>
      <c r="B2" s="2" t="s">
        <v>22</v>
      </c>
      <c r="C2" s="3" t="s">
        <v>23</v>
      </c>
      <c r="D2" s="2">
        <v>44</v>
      </c>
      <c r="E2" s="3" t="s">
        <v>24</v>
      </c>
      <c r="F2" s="4"/>
      <c r="G2" s="4"/>
      <c r="H2" s="6">
        <f>ROUND(F2*D2,0)</f>
        <v>0</v>
      </c>
      <c r="I2" s="6">
        <f>ROUND(G2*D2,0)</f>
        <v>0</v>
      </c>
      <c r="J2" s="10"/>
      <c r="K2" s="11" t="s">
        <v>25</v>
      </c>
    </row>
    <row r="3" spans="1:11" x14ac:dyDescent="0.25">
      <c r="A3" s="8"/>
      <c r="B3" s="8"/>
      <c r="C3" s="8" t="s">
        <v>26</v>
      </c>
      <c r="D3" s="8"/>
      <c r="E3" s="8"/>
      <c r="F3" s="8"/>
      <c r="G3" s="8"/>
      <c r="H3" s="12">
        <f>ROUND(SUM(H2:H2),0)</f>
        <v>0</v>
      </c>
      <c r="I3" s="12">
        <f>ROUND(SUM(I2:I2),0)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76.5" x14ac:dyDescent="0.25">
      <c r="A2" s="3">
        <v>1</v>
      </c>
      <c r="B2" s="2" t="s">
        <v>29</v>
      </c>
      <c r="C2" s="3" t="s">
        <v>30</v>
      </c>
      <c r="D2" s="2">
        <v>35</v>
      </c>
      <c r="E2" s="3" t="s">
        <v>24</v>
      </c>
      <c r="F2" s="4"/>
      <c r="G2" s="4"/>
      <c r="H2" s="6">
        <f>ROUND(F2*D2,0)</f>
        <v>0</v>
      </c>
      <c r="I2" s="6">
        <f>ROUND(G2*D2,0)</f>
        <v>0</v>
      </c>
      <c r="J2" s="10"/>
      <c r="K2" s="11" t="s">
        <v>31</v>
      </c>
    </row>
    <row r="3" spans="1:11" ht="76.5" x14ac:dyDescent="0.25">
      <c r="A3" s="3">
        <v>2</v>
      </c>
      <c r="B3" s="2" t="s">
        <v>32</v>
      </c>
      <c r="C3" s="3" t="s">
        <v>33</v>
      </c>
      <c r="D3" s="2">
        <v>2</v>
      </c>
      <c r="E3" s="3" t="s">
        <v>34</v>
      </c>
      <c r="F3" s="4"/>
      <c r="G3" s="4"/>
      <c r="H3" s="6">
        <f>ROUND(F3*D3,0)</f>
        <v>0</v>
      </c>
      <c r="I3" s="6">
        <f>ROUND(G3*D3,0)</f>
        <v>0</v>
      </c>
      <c r="J3" s="10"/>
      <c r="K3" s="11" t="s">
        <v>35</v>
      </c>
    </row>
    <row r="4" spans="1:11" x14ac:dyDescent="0.25">
      <c r="A4" s="8"/>
      <c r="B4" s="8"/>
      <c r="C4" s="8" t="s">
        <v>26</v>
      </c>
      <c r="D4" s="8"/>
      <c r="E4" s="8"/>
      <c r="F4" s="8"/>
      <c r="G4" s="8"/>
      <c r="H4" s="12">
        <f>ROUND(SUM(H2:H3),0)</f>
        <v>0</v>
      </c>
      <c r="I4" s="12">
        <f>ROUND(SUM(I2:I3),0)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x14ac:dyDescent="0.25">
      <c r="A2" s="3">
        <v>1</v>
      </c>
      <c r="B2" s="2" t="s">
        <v>38</v>
      </c>
      <c r="C2" s="3" t="s">
        <v>39</v>
      </c>
      <c r="D2" s="2">
        <v>26</v>
      </c>
      <c r="E2" s="3" t="s">
        <v>24</v>
      </c>
      <c r="F2" s="4"/>
      <c r="G2" s="4"/>
      <c r="H2" s="6">
        <f>ROUND(F2*D2,0)</f>
        <v>0</v>
      </c>
      <c r="I2" s="6">
        <f>ROUND(G2*D2,0)</f>
        <v>0</v>
      </c>
      <c r="J2" s="10"/>
      <c r="K2" s="11" t="s">
        <v>40</v>
      </c>
    </row>
    <row r="3" spans="1:11" x14ac:dyDescent="0.25">
      <c r="A3" s="8"/>
      <c r="B3" s="8"/>
      <c r="C3" s="8" t="s">
        <v>26</v>
      </c>
      <c r="D3" s="8"/>
      <c r="E3" s="8"/>
      <c r="F3" s="8"/>
      <c r="G3" s="8"/>
      <c r="H3" s="12">
        <f>ROUND(SUM(H2:H2),0)</f>
        <v>0</v>
      </c>
      <c r="I3" s="12">
        <f>ROUND(SUM(I2:I2),0)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38.25" x14ac:dyDescent="0.25">
      <c r="A2" s="3">
        <v>1</v>
      </c>
      <c r="B2" s="2" t="s">
        <v>43</v>
      </c>
      <c r="C2" s="3" t="s">
        <v>44</v>
      </c>
      <c r="D2" s="2">
        <v>87</v>
      </c>
      <c r="E2" s="3" t="s">
        <v>24</v>
      </c>
      <c r="F2" s="4"/>
      <c r="G2" s="4"/>
      <c r="H2" s="6">
        <f>ROUND(F2*D2,0)</f>
        <v>0</v>
      </c>
      <c r="I2" s="6">
        <f>ROUND(G2*D2,0)</f>
        <v>0</v>
      </c>
      <c r="J2" s="10"/>
      <c r="K2" s="11" t="s">
        <v>45</v>
      </c>
    </row>
    <row r="3" spans="1:11" ht="38.25" x14ac:dyDescent="0.25">
      <c r="A3" s="3">
        <v>2</v>
      </c>
      <c r="B3" s="2" t="s">
        <v>46</v>
      </c>
      <c r="C3" s="3" t="s">
        <v>47</v>
      </c>
      <c r="D3" s="2">
        <v>13</v>
      </c>
      <c r="E3" s="3" t="s">
        <v>24</v>
      </c>
      <c r="F3" s="4"/>
      <c r="G3" s="4"/>
      <c r="H3" s="6">
        <f>ROUND(F3*D3,0)</f>
        <v>0</v>
      </c>
      <c r="I3" s="6">
        <f>ROUND(G3*D3,0)</f>
        <v>0</v>
      </c>
      <c r="J3" s="10"/>
      <c r="K3" s="11" t="s">
        <v>48</v>
      </c>
    </row>
    <row r="4" spans="1:11" ht="38.25" x14ac:dyDescent="0.25">
      <c r="A4" s="3">
        <v>3</v>
      </c>
      <c r="B4" s="2" t="s">
        <v>49</v>
      </c>
      <c r="C4" s="3" t="s">
        <v>50</v>
      </c>
      <c r="D4" s="2">
        <v>30</v>
      </c>
      <c r="E4" s="3" t="s">
        <v>24</v>
      </c>
      <c r="F4" s="4"/>
      <c r="G4" s="4"/>
      <c r="H4" s="6">
        <f>ROUND(F4*D4,0)</f>
        <v>0</v>
      </c>
      <c r="I4" s="6">
        <f>ROUND(G4*D4,0)</f>
        <v>0</v>
      </c>
      <c r="J4" s="10"/>
      <c r="K4" s="11" t="s">
        <v>51</v>
      </c>
    </row>
    <row r="5" spans="1:11" x14ac:dyDescent="0.25">
      <c r="A5" s="8"/>
      <c r="B5" s="8"/>
      <c r="C5" s="8" t="s">
        <v>26</v>
      </c>
      <c r="D5" s="8"/>
      <c r="E5" s="8"/>
      <c r="F5" s="8"/>
      <c r="G5" s="8"/>
      <c r="H5" s="12">
        <f>ROUND(SUM(H2:H4),0)</f>
        <v>0</v>
      </c>
      <c r="I5" s="12">
        <f>ROUND(SUM(I2:I4),0)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25.5" x14ac:dyDescent="0.25">
      <c r="A2" s="3">
        <v>1</v>
      </c>
      <c r="B2" s="2" t="s">
        <v>54</v>
      </c>
      <c r="C2" s="3" t="s">
        <v>55</v>
      </c>
      <c r="D2" s="2">
        <v>10</v>
      </c>
      <c r="E2" s="3" t="s">
        <v>56</v>
      </c>
      <c r="F2" s="4"/>
      <c r="G2" s="4"/>
      <c r="H2" s="6">
        <f>ROUND(F2*D2,0)</f>
        <v>0</v>
      </c>
      <c r="I2" s="6">
        <f>ROUND(G2*D2,0)</f>
        <v>0</v>
      </c>
      <c r="J2" s="10"/>
      <c r="K2" s="11" t="s">
        <v>57</v>
      </c>
    </row>
    <row r="3" spans="1:11" ht="25.5" x14ac:dyDescent="0.25">
      <c r="A3" s="3">
        <v>2</v>
      </c>
      <c r="B3" s="2" t="s">
        <v>58</v>
      </c>
      <c r="C3" s="3" t="s">
        <v>59</v>
      </c>
      <c r="D3" s="2">
        <v>51</v>
      </c>
      <c r="E3" s="3" t="s">
        <v>56</v>
      </c>
      <c r="F3" s="4"/>
      <c r="G3" s="4"/>
      <c r="H3" s="6">
        <f>ROUND(F3*D3,0)</f>
        <v>0</v>
      </c>
      <c r="I3" s="6">
        <f>ROUND(G3*D3,0)</f>
        <v>0</v>
      </c>
      <c r="J3" s="10"/>
      <c r="K3" s="11" t="s">
        <v>60</v>
      </c>
    </row>
    <row r="4" spans="1:11" x14ac:dyDescent="0.25">
      <c r="A4" s="8"/>
      <c r="B4" s="8"/>
      <c r="C4" s="8" t="s">
        <v>26</v>
      </c>
      <c r="D4" s="8"/>
      <c r="E4" s="8"/>
      <c r="F4" s="8"/>
      <c r="G4" s="8"/>
      <c r="H4" s="12">
        <f>ROUND(SUM(H2:H3),0)</f>
        <v>0</v>
      </c>
      <c r="I4" s="12">
        <f>ROUND(SUM(I2:I3),0)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</cols>
  <sheetData>
    <row r="1" spans="1:11" ht="25.5" x14ac:dyDescent="0.25">
      <c r="A1" s="1" t="s">
        <v>0</v>
      </c>
      <c r="B1" s="1" t="s">
        <v>12</v>
      </c>
      <c r="C1" s="1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9" t="s">
        <v>20</v>
      </c>
      <c r="K1" s="9" t="s">
        <v>21</v>
      </c>
    </row>
    <row r="2" spans="1:11" ht="38.25" x14ac:dyDescent="0.25">
      <c r="A2" s="3">
        <v>1</v>
      </c>
      <c r="B2" s="2" t="s">
        <v>63</v>
      </c>
      <c r="C2" s="3" t="s">
        <v>64</v>
      </c>
      <c r="D2" s="2">
        <v>41</v>
      </c>
      <c r="E2" s="3" t="s">
        <v>65</v>
      </c>
      <c r="F2" s="4"/>
      <c r="G2" s="4"/>
      <c r="H2" s="6">
        <f>ROUND(F2*D2,0)</f>
        <v>0</v>
      </c>
      <c r="I2" s="6">
        <f>ROUND(G2*D2,0)</f>
        <v>0</v>
      </c>
      <c r="J2" s="10"/>
      <c r="K2" s="11" t="s">
        <v>66</v>
      </c>
    </row>
    <row r="3" spans="1:11" x14ac:dyDescent="0.25">
      <c r="A3" s="8"/>
      <c r="B3" s="8"/>
      <c r="C3" s="8" t="s">
        <v>26</v>
      </c>
      <c r="D3" s="8"/>
      <c r="E3" s="8"/>
      <c r="F3" s="8"/>
      <c r="G3" s="8"/>
      <c r="H3" s="12">
        <f>ROUND(SUM(H2:H2),0)</f>
        <v>0</v>
      </c>
      <c r="I3" s="12">
        <f>ROUND(SUM(I2:I2),0)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28</vt:i4>
      </vt:variant>
    </vt:vector>
  </HeadingPairs>
  <TitlesOfParts>
    <vt:vector size="28" baseType="lpstr">
      <vt:lpstr>Főösszesítő</vt:lpstr>
      <vt:lpstr>Fejezet összesítő</vt:lpstr>
      <vt:lpstr>Munkanem összesítő</vt:lpstr>
      <vt:lpstr>1 - 31</vt:lpstr>
      <vt:lpstr>1 - 33</vt:lpstr>
      <vt:lpstr>1 - 35</vt:lpstr>
      <vt:lpstr>1 - 42</vt:lpstr>
      <vt:lpstr>1 - 43</vt:lpstr>
      <vt:lpstr>1 - 44</vt:lpstr>
      <vt:lpstr>2 - 15</vt:lpstr>
      <vt:lpstr>2 - 31</vt:lpstr>
      <vt:lpstr>2 - 32</vt:lpstr>
      <vt:lpstr>2 - 33</vt:lpstr>
      <vt:lpstr>2 - 36</vt:lpstr>
      <vt:lpstr>2 - 39</vt:lpstr>
      <vt:lpstr>2 - 42</vt:lpstr>
      <vt:lpstr>2 - 43</vt:lpstr>
      <vt:lpstr>2 - 44</vt:lpstr>
      <vt:lpstr>2 - 45</vt:lpstr>
      <vt:lpstr>2 - 46</vt:lpstr>
      <vt:lpstr>2 - 47</vt:lpstr>
      <vt:lpstr>2 - 48</vt:lpstr>
      <vt:lpstr>3 - 33</vt:lpstr>
      <vt:lpstr>3 - 71</vt:lpstr>
      <vt:lpstr>3 - 72</vt:lpstr>
      <vt:lpstr>4 - 81</vt:lpstr>
      <vt:lpstr>4 - 82</vt:lpstr>
      <vt:lpstr>4 - 83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Nyírtass Szolgálati lakás</dc:title>
  <dc:subject/>
  <dc:creator/>
  <cp:keywords/>
  <dc:description/>
  <cp:lastModifiedBy>bence</cp:lastModifiedBy>
  <dcterms:created xsi:type="dcterms:W3CDTF">2021-02-01T08:58:19Z</dcterms:created>
  <dcterms:modified xsi:type="dcterms:W3CDTF">2021-07-12T07:08:48Z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236721</vt:lpwstr>
  </property>
  <property fmtid="{D5CDD505-2E9C-101B-9397-08002B2CF9AE}" pid="3" name="title">
    <vt:lpwstr>Nyírtass Szolgálati lakás</vt:lpwstr>
  </property>
  <property fmtid="{D5CDD505-2E9C-101B-9397-08002B2CF9AE}" pid="4" name="lessonfee">
    <vt:i4>4200</vt:i4>
  </property>
  <property fmtid="{D5CDD505-2E9C-101B-9397-08002B2CF9AE}" pid="5" name="norm_type_id">
    <vt:lpwstr>1</vt:lpwstr>
  </property>
  <property fmtid="{D5CDD505-2E9C-101B-9397-08002B2CF9AE}" pid="6" name="tender_iow_id">
    <vt:lpwstr>13</vt:lpwstr>
  </property>
  <property fmtid="{D5CDD505-2E9C-101B-9397-08002B2CF9AE}" pid="7" name="created">
    <vt:lpwstr>2021-02-01 08:58:19</vt:lpwstr>
  </property>
  <property fmtid="{D5CDD505-2E9C-101B-9397-08002B2CF9AE}" pid="8" name="changed">
    <vt:lpwstr>2021-07-12 08:15:47</vt:lpwstr>
  </property>
  <property fmtid="{D5CDD505-2E9C-101B-9397-08002B2CF9AE}" pid="9" name="osum">
    <vt:i4>0</vt:i4>
  </property>
  <property fmtid="{D5CDD505-2E9C-101B-9397-08002B2CF9AE}" pid="10" name="priceversion">
    <vt:lpwstr>2021.01.01</vt:lpwstr>
  </property>
  <property fmtid="{D5CDD505-2E9C-101B-9397-08002B2CF9AE}" pid="11" name="currency">
    <vt:lpwstr>HUF</vt:lpwstr>
  </property>
</Properties>
</file>